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Documents\Бюджет 2024-2026\УТОЧНЕНИЕ БЮДЖЕТА\07_УТОЧНЕНИЕ ДЕКАБРЬ ОКОНЧАТЕЛЬНОЕ\Проект решения с приложениями ОКОНЧАТЕЛЬНОЕ\"/>
    </mc:Choice>
  </mc:AlternateContent>
  <xr:revisionPtr revIDLastSave="0" documentId="13_ncr:1_{B69C0CB6-B6F2-42E6-A344-52EEECD43547}" xr6:coauthVersionLast="47" xr6:coauthVersionMax="47" xr10:uidLastSave="{00000000-0000-0000-0000-000000000000}"/>
  <bookViews>
    <workbookView xWindow="-120" yWindow="-120" windowWidth="29040" windowHeight="15840" tabRatio="887" xr2:uid="{00000000-000D-0000-FFFF-FFFF00000000}"/>
  </bookViews>
  <sheets>
    <sheet name="Иные МБТ 2024-2026" sheetId="17" r:id="rId1"/>
    <sheet name="Дорожные фонды 2024-2026" sheetId="18" r:id="rId2"/>
    <sheet name="Поощрение 2024-2026" sheetId="19" r:id="rId3"/>
    <sheet name="Лист1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9" l="1"/>
  <c r="D27" i="19"/>
  <c r="C27" i="19"/>
  <c r="E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C27" i="18"/>
  <c r="D13" i="18"/>
  <c r="D27" i="18" s="1"/>
  <c r="C28" i="17" l="1"/>
  <c r="E28" i="17" l="1"/>
  <c r="D28" i="17"/>
</calcChain>
</file>

<file path=xl/sharedStrings.xml><?xml version="1.0" encoding="utf-8"?>
<sst xmlns="http://schemas.openxmlformats.org/spreadsheetml/2006/main" count="85" uniqueCount="34">
  <si>
    <t>№ п/п</t>
  </si>
  <si>
    <t>ИТОГО</t>
  </si>
  <si>
    <t>рублей</t>
  </si>
  <si>
    <t>Таблица 2</t>
  </si>
  <si>
    <t>Наименование и статус муниципального образования</t>
  </si>
  <si>
    <t>Брахловское сельское поселение Климовского муниципального района Брянской области</t>
  </si>
  <si>
    <t>Истопское сельское поселение Климовского муниципального района Брянской области</t>
  </si>
  <si>
    <t>Каменскохуторское сельское поселение Климовского муниципального района Брянской области</t>
  </si>
  <si>
    <t>Кирилловское сельское поселение Климовского муниципального района Брянской области</t>
  </si>
  <si>
    <t>Лакомобудское сельское поселение Климовского муниципального района Брянской области</t>
  </si>
  <si>
    <t>Митьковское сельское поселение Климовского муниципального района Брянской области</t>
  </si>
  <si>
    <t>Новоропское сельское поселение Климовского муниципального района Брянской области</t>
  </si>
  <si>
    <t>Новоюрковичское сельское поселение Климовского муниципального района Брянской области</t>
  </si>
  <si>
    <t>Плавенское сельское поселение Климовского муниципального района Брянской области</t>
  </si>
  <si>
    <t>Сачковичское сельское поселение Климовского муниципального района Брянской области</t>
  </si>
  <si>
    <t>Сытобудское сельское поселение Климовского муниципального района Брянской области</t>
  </si>
  <si>
    <t>Хороменское сельское поселение Климовского муниципального района Брянской области</t>
  </si>
  <si>
    <t>Челховское сельское поселение Климовского муниципального района Брянской области</t>
  </si>
  <si>
    <t>Чуровичское сельское поселение Климовского муниципального района Брянской области</t>
  </si>
  <si>
    <t>2024 год</t>
  </si>
  <si>
    <t>Приложение 6</t>
  </si>
  <si>
    <t>2025 год</t>
  </si>
  <si>
    <t>2026 год</t>
  </si>
  <si>
    <t>Распределение иных межбюджетных трансфертов на поддержку мер по обеспечению сбалансированности бюджетов поселений на 2024 год и на плановый период 2025 и 2026 годов</t>
  </si>
  <si>
    <t>к решению Климовского районного Совета народных депутатов "О бюджете Климовского муниципального района Брянской области на 2024 год и на плановый период 2025 и 2026 годов"                                                                                                                                  
от «08» декабря 2023 г. №6-577</t>
  </si>
  <si>
    <t>Приложение 5</t>
  </si>
  <si>
    <t>Таблица 1</t>
  </si>
  <si>
    <t>Климовское городское поселение Климовского муниципального района Брянской области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</si>
  <si>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08 декабря 2023 г. № 6-577 «О бюджете Климовского муниципального района Брянской области на 2024 год и на плановый период 2025 и 2026 годов» 
от "__" декабря 2024 года № ______</t>
  </si>
  <si>
    <t>Таблица 3</t>
  </si>
  <si>
    <t>Распределение иных межбюджетных трансфертов бюджетам поселений на реализацию переданных полномочий по решению отдельных вопросов местного значения муниципальных районов в соответсвии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поселений, а также осуществление иных полномочий в области использования автомобильных дорог и осуществление дорожной деятельности на 2024 год и на плановый период 2025 и 2026 годов</t>
  </si>
  <si>
    <t>к решению Климовского районного Совета народных депутатов  "О внесении изменений  в Решение Климовского районного Совета народных депутатов от 08 декабря 2023 г. № 6-577 «О бюджете Климовского муниципального района Брянской области на 2024 год и на плановый период 2025 и 2026 годов» 
от "__"  декабря 2024 года № ______</t>
  </si>
  <si>
    <t>Таблица 5</t>
  </si>
  <si>
    <t>Иные медбюжетные трансферты бюджетам поселений от бюджета Климовского муниципального района Брянской области на поощрение муниципальных команд приграничных муниципальных образований Брянской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</si>
</sst>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b/>
      <sz val="9"/>
      <name val="Arial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i/>
      <u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9" fontId="1" fillId="0" borderId="1" applyNumberFormat="0">
      <alignment horizontal="center" vertical="center" wrapText="1"/>
    </xf>
    <xf numFmtId="0" fontId="2" fillId="0" borderId="0"/>
    <xf numFmtId="0" fontId="3" fillId="0" borderId="0"/>
  </cellStyleXfs>
  <cellXfs count="61">
    <xf numFmtId="0" fontId="0" fillId="0" borderId="0" xfId="0"/>
    <xf numFmtId="0" fontId="4" fillId="0" borderId="0" xfId="2" applyFont="1"/>
    <xf numFmtId="0" fontId="4" fillId="0" borderId="0" xfId="0" applyFont="1" applyAlignment="1">
      <alignment wrapText="1"/>
    </xf>
    <xf numFmtId="0" fontId="5" fillId="0" borderId="0" xfId="2" applyFont="1" applyProtection="1">
      <protection locked="0"/>
    </xf>
    <xf numFmtId="0" fontId="4" fillId="0" borderId="0" xfId="2" applyFont="1" applyAlignment="1" applyProtection="1">
      <alignment horizontal="centerContinuous" wrapText="1"/>
      <protection locked="0"/>
    </xf>
    <xf numFmtId="0" fontId="4" fillId="0" borderId="0" xfId="2" applyFont="1" applyAlignment="1" applyProtection="1">
      <alignment horizontal="centerContinuous"/>
      <protection locked="0"/>
    </xf>
    <xf numFmtId="0" fontId="4" fillId="0" borderId="0" xfId="2" applyFont="1" applyAlignment="1" applyProtection="1">
      <alignment horizontal="right"/>
      <protection locked="0"/>
    </xf>
    <xf numFmtId="0" fontId="4" fillId="0" borderId="1" xfId="3" applyFont="1" applyBorder="1" applyAlignment="1">
      <alignment vertical="center" wrapText="1"/>
    </xf>
    <xf numFmtId="0" fontId="6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4" fontId="6" fillId="0" borderId="1" xfId="2" applyNumberFormat="1" applyFont="1" applyBorder="1" applyAlignment="1" applyProtection="1">
      <alignment horizontal="center" vertical="center"/>
      <protection locked="0"/>
    </xf>
    <xf numFmtId="4" fontId="6" fillId="0" borderId="1" xfId="2" applyNumberFormat="1" applyFont="1" applyBorder="1" applyAlignment="1">
      <alignment horizontal="center" vertical="center"/>
    </xf>
    <xf numFmtId="0" fontId="4" fillId="0" borderId="0" xfId="2" applyFont="1" applyProtection="1">
      <protection locked="0"/>
    </xf>
    <xf numFmtId="0" fontId="4" fillId="0" borderId="0" xfId="0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9" fillId="0" borderId="0" xfId="0" applyFont="1"/>
    <xf numFmtId="0" fontId="7" fillId="0" borderId="0" xfId="2" applyFont="1" applyFill="1" applyAlignment="1" applyProtection="1">
      <alignment vertical="center" wrapText="1"/>
    </xf>
    <xf numFmtId="0" fontId="10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7" fillId="0" borderId="0" xfId="2" applyFont="1" applyAlignment="1">
      <alignment vertical="center" wrapText="1"/>
    </xf>
    <xf numFmtId="0" fontId="4" fillId="0" borderId="0" xfId="0" applyFont="1" applyAlignment="1">
      <alignment horizontal="left"/>
    </xf>
    <xf numFmtId="0" fontId="11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10" fillId="0" borderId="0" xfId="2" applyFont="1"/>
    <xf numFmtId="0" fontId="10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10" fillId="0" borderId="0" xfId="2" applyFont="1" applyProtection="1">
      <protection locked="0"/>
    </xf>
    <xf numFmtId="0" fontId="14" fillId="0" borderId="0" xfId="2" applyFont="1" applyProtection="1">
      <protection locked="0"/>
    </xf>
    <xf numFmtId="0" fontId="12" fillId="0" borderId="0" xfId="2" applyFont="1" applyAlignment="1" applyProtection="1">
      <alignment horizontal="centerContinuous" wrapText="1"/>
      <protection locked="0"/>
    </xf>
    <xf numFmtId="0" fontId="12" fillId="0" borderId="0" xfId="2" applyFont="1" applyAlignment="1" applyProtection="1">
      <alignment horizontal="centerContinuous"/>
      <protection locked="0"/>
    </xf>
    <xf numFmtId="0" fontId="12" fillId="0" borderId="0" xfId="2" applyFont="1" applyProtection="1">
      <protection locked="0"/>
    </xf>
    <xf numFmtId="0" fontId="12" fillId="0" borderId="0" xfId="2" applyFont="1" applyAlignment="1" applyProtection="1">
      <alignment horizontal="right"/>
      <protection locked="0"/>
    </xf>
    <xf numFmtId="0" fontId="15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/>
    </xf>
    <xf numFmtId="0" fontId="12" fillId="0" borderId="1" xfId="3" applyFont="1" applyBorder="1" applyAlignment="1">
      <alignment vertical="center" wrapText="1"/>
    </xf>
    <xf numFmtId="4" fontId="12" fillId="0" borderId="1" xfId="2" applyNumberFormat="1" applyFont="1" applyBorder="1" applyAlignment="1">
      <alignment horizontal="center" vertical="center"/>
    </xf>
    <xf numFmtId="4" fontId="12" fillId="2" borderId="1" xfId="2" applyNumberFormat="1" applyFont="1" applyFill="1" applyBorder="1" applyAlignment="1">
      <alignment horizontal="center" vertical="center"/>
    </xf>
    <xf numFmtId="4" fontId="15" fillId="0" borderId="1" xfId="2" applyNumberFormat="1" applyFont="1" applyBorder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3" applyNumberFormat="1" applyFont="1" applyBorder="1" applyAlignment="1">
      <alignment horizontal="center" vertical="center"/>
    </xf>
    <xf numFmtId="0" fontId="7" fillId="0" borderId="0" xfId="2" applyFont="1" applyFill="1" applyAlignment="1" applyProtection="1">
      <alignment horizontal="left" vertical="center" wrapText="1"/>
    </xf>
    <xf numFmtId="0" fontId="6" fillId="0" borderId="1" xfId="2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0" borderId="0" xfId="2" applyFont="1" applyProtection="1"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0" fontId="7" fillId="0" borderId="0" xfId="2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1" xfId="2" applyFont="1" applyBorder="1" applyAlignment="1">
      <alignment horizontal="center" vertical="center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/>
    </xf>
    <xf numFmtId="0" fontId="10" fillId="0" borderId="0" xfId="2" applyFont="1" applyProtection="1">
      <protection locked="0"/>
    </xf>
    <xf numFmtId="0" fontId="15" fillId="0" borderId="0" xfId="2" applyFont="1" applyAlignment="1" applyProtection="1">
      <alignment horizontal="center" vertical="center" wrapText="1"/>
      <protection locked="0"/>
    </xf>
    <xf numFmtId="4" fontId="4" fillId="0" borderId="1" xfId="2" applyNumberFormat="1" applyFont="1" applyBorder="1" applyAlignment="1">
      <alignment horizontal="center" vertical="center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Обычный_Расчет распределения дотаций поселений из Регион фонда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F0DF0DF0-ACEA-6F1C-0DE9-5591156B020D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7E830EFD-4D0F-DD81-B957-6CCAF294EE33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CF5615C-1216-2EE4-7D49-F528E368FA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B1CBD26F-4A2C-6CEC-E5B3-0C5C479C12C8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2432922E-8701-22D0-E71A-A740D2F0674C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38A27761-E879-8CA9-C453-3CCAC2F30311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7B3CEF4F-1FD0-62A2-C751-3AF843843C3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361A4AE3-8CAB-2C56-6C86-0FD0A5C6C576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DCF44A0E-588E-6023-7D2C-31FC2EB216B0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B5189746-2039-BB5D-656F-F98B6790245B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AB72B33F-C118-6F05-8F1C-0ECEEA41022E}"/>
            </a:ext>
          </a:extLst>
        </xdr:cNvPr>
        <xdr:cNvSpPr>
          <a:spLocks noChangeArrowheads="1"/>
        </xdr:cNvSpPr>
      </xdr:nvSpPr>
      <xdr:spPr bwMode="auto">
        <a:xfrm>
          <a:off x="6791325" y="5267325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22C37E31-C5F9-4CA3-AFE5-E2C4A820D62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BBF5F925-5FF1-4683-AC49-D56CD9E9537D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B1BA108E-D9B3-4951-9688-1EB5DE00B412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E9C2B2D4-2632-45AE-B63F-88779CE2CE2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E3BCAA6C-6E8A-4500-B551-3CC678706661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79738B2E-B2DF-437E-B548-89432E95F6C3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47D99F54-FF8D-4DBA-BDD3-85EC2AD9373E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DA1BA108-068F-446D-9033-04503E901AB4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9B67B6D4-475C-4A28-B147-EA91B56E493A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FFB5E45E-160A-44A8-BC39-0BEF883B879B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2EB8CE99-F987-4177-8874-415C4E2983E0}"/>
            </a:ext>
          </a:extLst>
        </xdr:cNvPr>
        <xdr:cNvSpPr>
          <a:spLocks noChangeArrowheads="1"/>
        </xdr:cNvSpPr>
      </xdr:nvSpPr>
      <xdr:spPr bwMode="auto">
        <a:xfrm>
          <a:off x="6238875" y="691515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816B03B-C3EE-4094-A8CD-D0B84CB68870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CC45CB6A-4358-4F0D-8C8A-E05B5AAA5E4A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E19A25D6-7DB4-4303-A182-70B7895E5C97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073188AE-BA06-4718-8B24-368C95321497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6BDB7CF2-E370-410C-8476-77EBC25AFEB3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C2814F7B-A695-4224-8639-8CF5ECD86555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58647AD3-A545-4588-AD2A-D8F0ECB83132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9" name="AutoShape 8">
          <a:extLst>
            <a:ext uri="{FF2B5EF4-FFF2-40B4-BE49-F238E27FC236}">
              <a16:creationId xmlns:a16="http://schemas.microsoft.com/office/drawing/2014/main" id="{BC108D58-80D7-4FFD-914E-471F92727441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1B2EEFAE-4EEC-4D87-91BE-7B1A5E6BED1F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1" name="AutoShape 10">
          <a:extLst>
            <a:ext uri="{FF2B5EF4-FFF2-40B4-BE49-F238E27FC236}">
              <a16:creationId xmlns:a16="http://schemas.microsoft.com/office/drawing/2014/main" id="{FF85E6E7-C78B-4786-8F4B-B63C0278A71A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12</xdr:row>
      <xdr:rowOff>0</xdr:rowOff>
    </xdr:from>
    <xdr:to>
      <xdr:col>4</xdr:col>
      <xdr:colOff>0</xdr:colOff>
      <xdr:row>12</xdr:row>
      <xdr:rowOff>0</xdr:rowOff>
    </xdr:to>
    <xdr:sp macro="" textlink="">
      <xdr:nvSpPr>
        <xdr:cNvPr id="12" name="AutoShape 11">
          <a:extLst>
            <a:ext uri="{FF2B5EF4-FFF2-40B4-BE49-F238E27FC236}">
              <a16:creationId xmlns:a16="http://schemas.microsoft.com/office/drawing/2014/main" id="{90134241-1879-435D-9B61-B7D50328592E}"/>
            </a:ext>
          </a:extLst>
        </xdr:cNvPr>
        <xdr:cNvSpPr>
          <a:spLocks noChangeArrowheads="1"/>
        </xdr:cNvSpPr>
      </xdr:nvSpPr>
      <xdr:spPr bwMode="auto">
        <a:xfrm>
          <a:off x="6791325" y="5372100"/>
          <a:ext cx="0" cy="0"/>
        </a:xfrm>
        <a:prstGeom prst="star4">
          <a:avLst>
            <a:gd name="adj" fmla="val 12500"/>
          </a:avLst>
        </a:prstGeom>
        <a:solidFill>
          <a:srgbClr xmlns:mc="http://schemas.openxmlformats.org/markup-compatibility/2006" xmlns:a14="http://schemas.microsoft.com/office/drawing/2010/main" val="003366" mc:Ignorable="a14" a14:legacySpreadsheetColorIndex="5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G37"/>
  <sheetViews>
    <sheetView tabSelected="1" zoomScaleNormal="75" workbookViewId="0">
      <selection activeCell="B2" sqref="B2"/>
    </sheetView>
  </sheetViews>
  <sheetFormatPr defaultColWidth="7.5703125" defaultRowHeight="15.75" x14ac:dyDescent="0.25"/>
  <cols>
    <col min="1" max="1" width="7.140625" style="1" customWidth="1"/>
    <col min="2" max="2" width="63.85546875" style="1" customWidth="1"/>
    <col min="3" max="5" width="15.42578125" style="1" customWidth="1"/>
    <col min="6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17" t="s">
        <v>25</v>
      </c>
      <c r="F1" s="16"/>
      <c r="G1" s="16"/>
    </row>
    <row r="2" spans="1:7" s="18" customFormat="1" ht="128.25" customHeight="1" x14ac:dyDescent="0.2">
      <c r="A2" s="15"/>
      <c r="B2" s="15"/>
      <c r="C2" s="46" t="s">
        <v>28</v>
      </c>
      <c r="D2" s="46"/>
      <c r="E2" s="46"/>
      <c r="F2" s="19"/>
      <c r="G2" s="16"/>
    </row>
    <row r="3" spans="1:7" s="21" customFormat="1" x14ac:dyDescent="0.25">
      <c r="A3" s="20"/>
      <c r="B3" s="20"/>
      <c r="E3" s="14" t="s">
        <v>26</v>
      </c>
    </row>
    <row r="4" spans="1:7" s="21" customFormat="1" x14ac:dyDescent="0.25">
      <c r="A4" s="20"/>
      <c r="B4" s="20"/>
      <c r="E4" s="14"/>
    </row>
    <row r="5" spans="1:7" x14ac:dyDescent="0.25">
      <c r="C5" s="48" t="s">
        <v>20</v>
      </c>
      <c r="D5" s="48"/>
      <c r="E5" s="48"/>
    </row>
    <row r="6" spans="1:7" s="2" customFormat="1" ht="105" customHeight="1" x14ac:dyDescent="0.25">
      <c r="C6" s="49" t="s">
        <v>24</v>
      </c>
      <c r="D6" s="49"/>
      <c r="E6" s="49"/>
    </row>
    <row r="7" spans="1:7" x14ac:dyDescent="0.25">
      <c r="C7" s="50" t="s">
        <v>3</v>
      </c>
      <c r="D7" s="50"/>
      <c r="E7" s="50"/>
    </row>
    <row r="8" spans="1:7" s="13" customFormat="1" x14ac:dyDescent="0.25">
      <c r="B8" s="3"/>
      <c r="C8" s="51"/>
      <c r="D8" s="51"/>
      <c r="E8" s="51"/>
    </row>
    <row r="9" spans="1:7" s="13" customFormat="1" ht="44.25" customHeight="1" x14ac:dyDescent="0.25">
      <c r="A9" s="52" t="s">
        <v>23</v>
      </c>
      <c r="B9" s="52"/>
      <c r="C9" s="52"/>
      <c r="D9" s="52"/>
      <c r="E9" s="52"/>
    </row>
    <row r="10" spans="1:7" s="13" customFormat="1" x14ac:dyDescent="0.25">
      <c r="A10" s="4"/>
      <c r="B10" s="4"/>
      <c r="C10" s="5"/>
      <c r="D10" s="4"/>
      <c r="E10" s="5"/>
    </row>
    <row r="11" spans="1:7" s="13" customFormat="1" x14ac:dyDescent="0.25">
      <c r="C11" s="6"/>
      <c r="E11" s="6" t="s">
        <v>2</v>
      </c>
    </row>
    <row r="12" spans="1:7" ht="24.75" customHeight="1" x14ac:dyDescent="0.25">
      <c r="A12" s="8" t="s">
        <v>0</v>
      </c>
      <c r="B12" s="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9">
        <v>1</v>
      </c>
      <c r="B13" s="7" t="s">
        <v>5</v>
      </c>
      <c r="C13" s="60">
        <v>1109484.3799999999</v>
      </c>
      <c r="D13" s="10">
        <v>193192</v>
      </c>
      <c r="E13" s="10">
        <v>218130</v>
      </c>
    </row>
    <row r="14" spans="1:7" ht="31.5" x14ac:dyDescent="0.25">
      <c r="A14" s="9">
        <v>2</v>
      </c>
      <c r="B14" s="7" t="s">
        <v>6</v>
      </c>
      <c r="C14" s="60">
        <v>1069798.6499999999</v>
      </c>
      <c r="D14" s="10">
        <v>212206</v>
      </c>
      <c r="E14" s="10">
        <v>214883</v>
      </c>
    </row>
    <row r="15" spans="1:7" ht="31.5" x14ac:dyDescent="0.25">
      <c r="A15" s="9">
        <v>3</v>
      </c>
      <c r="B15" s="7" t="s">
        <v>7</v>
      </c>
      <c r="C15" s="60">
        <v>1307805</v>
      </c>
      <c r="D15" s="10">
        <v>284499</v>
      </c>
      <c r="E15" s="10">
        <v>295001</v>
      </c>
    </row>
    <row r="16" spans="1:7" ht="31.5" x14ac:dyDescent="0.25">
      <c r="A16" s="9">
        <v>4</v>
      </c>
      <c r="B16" s="7" t="s">
        <v>8</v>
      </c>
      <c r="C16" s="60">
        <v>839098.1</v>
      </c>
      <c r="D16" s="10">
        <v>268592</v>
      </c>
      <c r="E16" s="10">
        <v>207450</v>
      </c>
    </row>
    <row r="17" spans="1:5" ht="31.5" x14ac:dyDescent="0.25">
      <c r="A17" s="9">
        <v>5</v>
      </c>
      <c r="B17" s="7" t="s">
        <v>9</v>
      </c>
      <c r="C17" s="60">
        <v>1256896.3400000001</v>
      </c>
      <c r="D17" s="10">
        <v>258906</v>
      </c>
      <c r="E17" s="10">
        <v>270579</v>
      </c>
    </row>
    <row r="18" spans="1:5" ht="31.5" x14ac:dyDescent="0.25">
      <c r="A18" s="9">
        <v>6</v>
      </c>
      <c r="B18" s="7" t="s">
        <v>10</v>
      </c>
      <c r="C18" s="60">
        <v>1384856.24</v>
      </c>
      <c r="D18" s="10">
        <v>227464</v>
      </c>
      <c r="E18" s="10">
        <v>174399</v>
      </c>
    </row>
    <row r="19" spans="1:5" ht="31.5" x14ac:dyDescent="0.25">
      <c r="A19" s="9">
        <v>7</v>
      </c>
      <c r="B19" s="7" t="s">
        <v>11</v>
      </c>
      <c r="C19" s="60">
        <v>1414062.57</v>
      </c>
      <c r="D19" s="10">
        <v>242110</v>
      </c>
      <c r="E19" s="10">
        <v>240742</v>
      </c>
    </row>
    <row r="20" spans="1:5" ht="31.5" x14ac:dyDescent="0.25">
      <c r="A20" s="9">
        <v>8</v>
      </c>
      <c r="B20" s="7" t="s">
        <v>12</v>
      </c>
      <c r="C20" s="60">
        <v>1211983.6800000002</v>
      </c>
      <c r="D20" s="10">
        <v>362141</v>
      </c>
      <c r="E20" s="10">
        <v>363623</v>
      </c>
    </row>
    <row r="21" spans="1:5" ht="31.5" x14ac:dyDescent="0.25">
      <c r="A21" s="9">
        <v>9</v>
      </c>
      <c r="B21" s="7" t="s">
        <v>13</v>
      </c>
      <c r="C21" s="60">
        <v>1731913.4000000001</v>
      </c>
      <c r="D21" s="10">
        <v>102318</v>
      </c>
      <c r="E21" s="10">
        <v>125368</v>
      </c>
    </row>
    <row r="22" spans="1:5" ht="31.5" x14ac:dyDescent="0.25">
      <c r="A22" s="9">
        <v>10</v>
      </c>
      <c r="B22" s="7" t="s">
        <v>14</v>
      </c>
      <c r="C22" s="60">
        <v>859614.29999999993</v>
      </c>
      <c r="D22" s="10">
        <v>24188</v>
      </c>
      <c r="E22" s="10">
        <v>17134</v>
      </c>
    </row>
    <row r="23" spans="1:5" ht="31.5" x14ac:dyDescent="0.25">
      <c r="A23" s="9">
        <v>11</v>
      </c>
      <c r="B23" s="7" t="s">
        <v>15</v>
      </c>
      <c r="C23" s="60">
        <v>410538.83</v>
      </c>
      <c r="D23" s="10">
        <v>160581</v>
      </c>
      <c r="E23" s="10">
        <v>157983</v>
      </c>
    </row>
    <row r="24" spans="1:5" ht="31.5" x14ac:dyDescent="0.25">
      <c r="A24" s="9">
        <v>12</v>
      </c>
      <c r="B24" s="7" t="s">
        <v>16</v>
      </c>
      <c r="C24" s="60">
        <v>140004.5</v>
      </c>
      <c r="D24" s="10">
        <v>259305</v>
      </c>
      <c r="E24" s="10">
        <v>267979</v>
      </c>
    </row>
    <row r="25" spans="1:5" ht="31.5" x14ac:dyDescent="0.25">
      <c r="A25" s="9">
        <v>13</v>
      </c>
      <c r="B25" s="7" t="s">
        <v>17</v>
      </c>
      <c r="C25" s="60">
        <v>289597.78999999998</v>
      </c>
      <c r="D25" s="10">
        <v>297853</v>
      </c>
      <c r="E25" s="10">
        <v>304089</v>
      </c>
    </row>
    <row r="26" spans="1:5" ht="31.5" x14ac:dyDescent="0.25">
      <c r="A26" s="9">
        <v>14</v>
      </c>
      <c r="B26" s="7" t="s">
        <v>18</v>
      </c>
      <c r="C26" s="60">
        <v>1012254.15</v>
      </c>
      <c r="D26" s="10">
        <v>106645</v>
      </c>
      <c r="E26" s="10">
        <v>142640</v>
      </c>
    </row>
    <row r="27" spans="1:5" ht="31.5" x14ac:dyDescent="0.25">
      <c r="A27" s="9">
        <v>15</v>
      </c>
      <c r="B27" s="7" t="s">
        <v>27</v>
      </c>
      <c r="C27" s="60">
        <v>6093830</v>
      </c>
      <c r="D27" s="10">
        <v>0</v>
      </c>
      <c r="E27" s="10">
        <v>0</v>
      </c>
    </row>
    <row r="28" spans="1:5" x14ac:dyDescent="0.25">
      <c r="A28" s="47" t="s">
        <v>1</v>
      </c>
      <c r="B28" s="47"/>
      <c r="C28" s="12">
        <f>SUM(C13:C27)</f>
        <v>20131737.93</v>
      </c>
      <c r="D28" s="12">
        <f>SUM(D13:D27)</f>
        <v>3000000</v>
      </c>
      <c r="E28" s="11">
        <f>SUM(E13:E27)</f>
        <v>3000000</v>
      </c>
    </row>
    <row r="29" spans="1:5" s="13" customFormat="1" x14ac:dyDescent="0.25"/>
    <row r="30" spans="1:5" s="13" customFormat="1" x14ac:dyDescent="0.25"/>
    <row r="31" spans="1:5" s="13" customFormat="1" x14ac:dyDescent="0.25"/>
    <row r="32" spans="1:5" s="13" customFormat="1" x14ac:dyDescent="0.25"/>
    <row r="33" s="13" customFormat="1" x14ac:dyDescent="0.25"/>
    <row r="34" s="13" customFormat="1" x14ac:dyDescent="0.25"/>
    <row r="35" s="13" customFormat="1" x14ac:dyDescent="0.25"/>
    <row r="36" s="13" customFormat="1" x14ac:dyDescent="0.25"/>
    <row r="37" s="13" customFormat="1" x14ac:dyDescent="0.25"/>
  </sheetData>
  <mergeCells count="7">
    <mergeCell ref="C2:E2"/>
    <mergeCell ref="A28:B28"/>
    <mergeCell ref="C5:E5"/>
    <mergeCell ref="C6:E6"/>
    <mergeCell ref="C7:E7"/>
    <mergeCell ref="C8:E8"/>
    <mergeCell ref="A9:E9"/>
  </mergeCells>
  <pageMargins left="0.8" right="0.31" top="0.37" bottom="0.37" header="0.17" footer="0.2"/>
  <pageSetup paperSize="9" scale="79" fitToHeight="0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FB2EF-C9F9-49B3-98C8-59D5AEC52450}">
  <sheetPr>
    <tabColor rgb="FF92D050"/>
  </sheetPr>
  <dimension ref="A1:G36"/>
  <sheetViews>
    <sheetView topLeftCell="A10" zoomScaleNormal="75" workbookViewId="0">
      <selection activeCell="B28" sqref="B28"/>
    </sheetView>
  </sheetViews>
  <sheetFormatPr defaultColWidth="7.5703125" defaultRowHeight="15.75" x14ac:dyDescent="0.25"/>
  <cols>
    <col min="1" max="1" width="7.140625" style="1" customWidth="1"/>
    <col min="2" max="2" width="57" style="1" customWidth="1"/>
    <col min="3" max="5" width="14.7109375" style="1" customWidth="1"/>
    <col min="6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22" t="s">
        <v>25</v>
      </c>
      <c r="F1" s="16"/>
      <c r="G1" s="16"/>
    </row>
    <row r="2" spans="1:7" s="18" customFormat="1" ht="128.25" customHeight="1" x14ac:dyDescent="0.2">
      <c r="A2" s="15"/>
      <c r="B2" s="15"/>
      <c r="C2" s="53" t="s">
        <v>31</v>
      </c>
      <c r="D2" s="53"/>
      <c r="E2" s="53"/>
      <c r="F2" s="24"/>
      <c r="G2" s="16"/>
    </row>
    <row r="3" spans="1:7" s="21" customFormat="1" x14ac:dyDescent="0.25">
      <c r="A3" s="20"/>
      <c r="B3" s="20"/>
      <c r="E3" s="22" t="s">
        <v>3</v>
      </c>
    </row>
    <row r="4" spans="1:7" s="21" customFormat="1" x14ac:dyDescent="0.25">
      <c r="A4" s="20"/>
      <c r="B4" s="20"/>
    </row>
    <row r="5" spans="1:7" x14ac:dyDescent="0.25">
      <c r="C5" s="48" t="s">
        <v>20</v>
      </c>
      <c r="D5" s="48"/>
      <c r="E5" s="48"/>
    </row>
    <row r="6" spans="1:7" s="2" customFormat="1" ht="105" customHeight="1" x14ac:dyDescent="0.25">
      <c r="C6" s="49" t="s">
        <v>24</v>
      </c>
      <c r="D6" s="49"/>
      <c r="E6" s="49"/>
    </row>
    <row r="7" spans="1:7" s="23" customFormat="1" x14ac:dyDescent="0.25">
      <c r="B7" s="3"/>
      <c r="C7" s="25"/>
      <c r="D7" s="3"/>
      <c r="E7" s="6" t="s">
        <v>29</v>
      </c>
    </row>
    <row r="8" spans="1:7" s="23" customFormat="1" x14ac:dyDescent="0.25">
      <c r="B8" s="3"/>
      <c r="C8" s="25"/>
      <c r="D8" s="3"/>
    </row>
    <row r="9" spans="1:7" s="23" customFormat="1" ht="151.5" customHeight="1" x14ac:dyDescent="0.25">
      <c r="A9" s="54" t="s">
        <v>30</v>
      </c>
      <c r="B9" s="54"/>
      <c r="C9" s="54"/>
      <c r="D9" s="54"/>
      <c r="E9" s="54"/>
    </row>
    <row r="10" spans="1:7" s="23" customFormat="1" x14ac:dyDescent="0.25">
      <c r="A10" s="4"/>
      <c r="B10" s="4"/>
      <c r="D10" s="4"/>
      <c r="E10" s="5"/>
    </row>
    <row r="11" spans="1:7" s="23" customFormat="1" x14ac:dyDescent="0.25">
      <c r="C11" s="6"/>
      <c r="E11" s="6" t="s">
        <v>2</v>
      </c>
    </row>
    <row r="12" spans="1:7" ht="31.5" x14ac:dyDescent="0.25">
      <c r="A12" s="8" t="s">
        <v>0</v>
      </c>
      <c r="B12" s="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26">
        <v>1</v>
      </c>
      <c r="B13" s="7" t="s">
        <v>5</v>
      </c>
      <c r="C13" s="44">
        <v>1092261.98</v>
      </c>
      <c r="D13" s="45">
        <f>812500-593200</f>
        <v>219300</v>
      </c>
      <c r="E13" s="44">
        <v>817300</v>
      </c>
    </row>
    <row r="14" spans="1:7" ht="31.5" x14ac:dyDescent="0.25">
      <c r="A14" s="26">
        <v>2</v>
      </c>
      <c r="B14" s="7" t="s">
        <v>6</v>
      </c>
      <c r="C14" s="44">
        <v>1327200</v>
      </c>
      <c r="D14" s="45">
        <f>997500-728400</f>
        <v>269100</v>
      </c>
      <c r="E14" s="44">
        <v>1003300</v>
      </c>
    </row>
    <row r="15" spans="1:7" ht="31.5" x14ac:dyDescent="0.25">
      <c r="A15" s="26">
        <v>3</v>
      </c>
      <c r="B15" s="7" t="s">
        <v>7</v>
      </c>
      <c r="C15" s="44">
        <v>90000</v>
      </c>
      <c r="D15" s="45">
        <f>193800-141500</f>
        <v>52300</v>
      </c>
      <c r="E15" s="44">
        <v>195000</v>
      </c>
    </row>
    <row r="16" spans="1:7" ht="31.5" x14ac:dyDescent="0.25">
      <c r="A16" s="26">
        <v>4</v>
      </c>
      <c r="B16" s="7" t="s">
        <v>8</v>
      </c>
      <c r="C16" s="44">
        <v>614006.42000000004</v>
      </c>
      <c r="D16" s="45">
        <f>678700-495500</f>
        <v>183200</v>
      </c>
      <c r="E16" s="44">
        <v>682700</v>
      </c>
    </row>
    <row r="17" spans="1:5" ht="31.5" x14ac:dyDescent="0.25">
      <c r="A17" s="26">
        <v>5</v>
      </c>
      <c r="B17" s="7" t="s">
        <v>9</v>
      </c>
      <c r="C17" s="44">
        <v>289500</v>
      </c>
      <c r="D17" s="45">
        <f>295400-215700</f>
        <v>79700</v>
      </c>
      <c r="E17" s="44">
        <v>297100</v>
      </c>
    </row>
    <row r="18" spans="1:5" ht="31.5" x14ac:dyDescent="0.25">
      <c r="A18" s="26">
        <v>6</v>
      </c>
      <c r="B18" s="7" t="s">
        <v>10</v>
      </c>
      <c r="C18" s="44">
        <v>8642479.1199999992</v>
      </c>
      <c r="D18" s="45">
        <f>554100+6995600</f>
        <v>7549700</v>
      </c>
      <c r="E18" s="44">
        <v>557200</v>
      </c>
    </row>
    <row r="19" spans="1:5" ht="31.5" x14ac:dyDescent="0.25">
      <c r="A19" s="26">
        <v>7</v>
      </c>
      <c r="B19" s="7" t="s">
        <v>11</v>
      </c>
      <c r="C19" s="44">
        <v>1658100</v>
      </c>
      <c r="D19" s="45">
        <f>1182100-863100</f>
        <v>319000</v>
      </c>
      <c r="E19" s="44">
        <v>1188900</v>
      </c>
    </row>
    <row r="20" spans="1:5" ht="31.5" x14ac:dyDescent="0.25">
      <c r="A20" s="26">
        <v>8</v>
      </c>
      <c r="B20" s="7" t="s">
        <v>12</v>
      </c>
      <c r="C20" s="44">
        <v>880700</v>
      </c>
      <c r="D20" s="45">
        <f>729600-532700</f>
        <v>196900</v>
      </c>
      <c r="E20" s="44">
        <v>733700</v>
      </c>
    </row>
    <row r="21" spans="1:5" ht="31.5" x14ac:dyDescent="0.25">
      <c r="A21" s="26">
        <v>9</v>
      </c>
      <c r="B21" s="7" t="s">
        <v>13</v>
      </c>
      <c r="C21" s="44">
        <v>828800</v>
      </c>
      <c r="D21" s="45">
        <f>641900-468700</f>
        <v>173200</v>
      </c>
      <c r="E21" s="44">
        <v>645500</v>
      </c>
    </row>
    <row r="22" spans="1:5" ht="31.5" x14ac:dyDescent="0.25">
      <c r="A22" s="26">
        <v>10</v>
      </c>
      <c r="B22" s="7" t="s">
        <v>14</v>
      </c>
      <c r="C22" s="44">
        <v>981600</v>
      </c>
      <c r="D22" s="45">
        <f>1002000-731600</f>
        <v>270400</v>
      </c>
      <c r="E22" s="44">
        <v>1007700</v>
      </c>
    </row>
    <row r="23" spans="1:5" ht="31.5" x14ac:dyDescent="0.25">
      <c r="A23" s="26">
        <v>11</v>
      </c>
      <c r="B23" s="7" t="s">
        <v>15</v>
      </c>
      <c r="C23" s="44">
        <v>506600</v>
      </c>
      <c r="D23" s="45">
        <f>429400-313500</f>
        <v>115900</v>
      </c>
      <c r="E23" s="44">
        <v>431900</v>
      </c>
    </row>
    <row r="24" spans="1:5" ht="31.5" x14ac:dyDescent="0.25">
      <c r="A24" s="26">
        <v>12</v>
      </c>
      <c r="B24" s="7" t="s">
        <v>16</v>
      </c>
      <c r="C24" s="44">
        <v>615200</v>
      </c>
      <c r="D24" s="45">
        <f>628000-458500</f>
        <v>169500</v>
      </c>
      <c r="E24" s="44">
        <v>631500</v>
      </c>
    </row>
    <row r="25" spans="1:5" ht="31.5" x14ac:dyDescent="0.25">
      <c r="A25" s="26">
        <v>13</v>
      </c>
      <c r="B25" s="7" t="s">
        <v>17</v>
      </c>
      <c r="C25" s="44">
        <v>1027067.81</v>
      </c>
      <c r="D25" s="45">
        <f>1015900-741800</f>
        <v>274100</v>
      </c>
      <c r="E25" s="44">
        <v>1021700</v>
      </c>
    </row>
    <row r="26" spans="1:5" ht="31.5" x14ac:dyDescent="0.25">
      <c r="A26" s="26">
        <v>14</v>
      </c>
      <c r="B26" s="7" t="s">
        <v>18</v>
      </c>
      <c r="C26" s="44">
        <v>2056362.6600000001</v>
      </c>
      <c r="D26" s="45">
        <f>974300-711400</f>
        <v>262900</v>
      </c>
      <c r="E26" s="44">
        <v>979900</v>
      </c>
    </row>
    <row r="27" spans="1:5" x14ac:dyDescent="0.25">
      <c r="A27" s="47" t="s">
        <v>1</v>
      </c>
      <c r="B27" s="47"/>
      <c r="C27" s="12">
        <f>SUM(C13:C26)</f>
        <v>20609877.989999998</v>
      </c>
      <c r="D27" s="12">
        <f>SUM(D13:D26)</f>
        <v>10135200</v>
      </c>
      <c r="E27" s="11">
        <f>SUM(E13:E26)</f>
        <v>10193400</v>
      </c>
    </row>
    <row r="28" spans="1:5" s="23" customFormat="1" x14ac:dyDescent="0.25"/>
    <row r="29" spans="1:5" s="23" customFormat="1" x14ac:dyDescent="0.25"/>
    <row r="30" spans="1:5" s="23" customFormat="1" x14ac:dyDescent="0.25"/>
    <row r="31" spans="1:5" s="23" customFormat="1" x14ac:dyDescent="0.25"/>
    <row r="32" spans="1:5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</sheetData>
  <mergeCells count="5">
    <mergeCell ref="C2:E2"/>
    <mergeCell ref="C5:E5"/>
    <mergeCell ref="C6:E6"/>
    <mergeCell ref="A9:E9"/>
    <mergeCell ref="A27:B27"/>
  </mergeCells>
  <pageMargins left="0.78740157480314965" right="0.31496062992125984" top="0.35433070866141736" bottom="0.35433070866141736" header="0.15748031496062992" footer="0.19685039370078741"/>
  <pageSetup paperSize="9" scale="80" fitToHeight="0" pageOrder="overThenDown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13F9F-BB30-4F20-90F4-A39B0BBE1C46}">
  <sheetPr>
    <tabColor rgb="FF92D050"/>
    <pageSetUpPr fitToPage="1"/>
  </sheetPr>
  <dimension ref="A1:G36"/>
  <sheetViews>
    <sheetView topLeftCell="A13" zoomScaleNormal="75" workbookViewId="0">
      <selection activeCell="B6" sqref="B6"/>
    </sheetView>
  </sheetViews>
  <sheetFormatPr defaultColWidth="7.5703125" defaultRowHeight="15.75" x14ac:dyDescent="0.25"/>
  <cols>
    <col min="1" max="1" width="7.140625" style="1" customWidth="1"/>
    <col min="2" max="2" width="63.85546875" style="1" customWidth="1"/>
    <col min="3" max="5" width="15.42578125" style="1" customWidth="1"/>
    <col min="6" max="256" width="7.5703125" style="1"/>
    <col min="257" max="257" width="7.140625" style="1" customWidth="1"/>
    <col min="258" max="258" width="63.85546875" style="1" customWidth="1"/>
    <col min="259" max="261" width="15.42578125" style="1" customWidth="1"/>
    <col min="262" max="512" width="7.5703125" style="1"/>
    <col min="513" max="513" width="7.140625" style="1" customWidth="1"/>
    <col min="514" max="514" width="63.85546875" style="1" customWidth="1"/>
    <col min="515" max="517" width="15.42578125" style="1" customWidth="1"/>
    <col min="518" max="768" width="7.5703125" style="1"/>
    <col min="769" max="769" width="7.140625" style="1" customWidth="1"/>
    <col min="770" max="770" width="63.85546875" style="1" customWidth="1"/>
    <col min="771" max="773" width="15.42578125" style="1" customWidth="1"/>
    <col min="774" max="1024" width="7.5703125" style="1"/>
    <col min="1025" max="1025" width="7.140625" style="1" customWidth="1"/>
    <col min="1026" max="1026" width="63.85546875" style="1" customWidth="1"/>
    <col min="1027" max="1029" width="15.42578125" style="1" customWidth="1"/>
    <col min="1030" max="1280" width="7.5703125" style="1"/>
    <col min="1281" max="1281" width="7.140625" style="1" customWidth="1"/>
    <col min="1282" max="1282" width="63.85546875" style="1" customWidth="1"/>
    <col min="1283" max="1285" width="15.42578125" style="1" customWidth="1"/>
    <col min="1286" max="1536" width="7.5703125" style="1"/>
    <col min="1537" max="1537" width="7.140625" style="1" customWidth="1"/>
    <col min="1538" max="1538" width="63.85546875" style="1" customWidth="1"/>
    <col min="1539" max="1541" width="15.42578125" style="1" customWidth="1"/>
    <col min="1542" max="1792" width="7.5703125" style="1"/>
    <col min="1793" max="1793" width="7.140625" style="1" customWidth="1"/>
    <col min="1794" max="1794" width="63.85546875" style="1" customWidth="1"/>
    <col min="1795" max="1797" width="15.42578125" style="1" customWidth="1"/>
    <col min="1798" max="2048" width="7.5703125" style="1"/>
    <col min="2049" max="2049" width="7.140625" style="1" customWidth="1"/>
    <col min="2050" max="2050" width="63.85546875" style="1" customWidth="1"/>
    <col min="2051" max="2053" width="15.42578125" style="1" customWidth="1"/>
    <col min="2054" max="2304" width="7.5703125" style="1"/>
    <col min="2305" max="2305" width="7.140625" style="1" customWidth="1"/>
    <col min="2306" max="2306" width="63.85546875" style="1" customWidth="1"/>
    <col min="2307" max="2309" width="15.42578125" style="1" customWidth="1"/>
    <col min="2310" max="2560" width="7.5703125" style="1"/>
    <col min="2561" max="2561" width="7.140625" style="1" customWidth="1"/>
    <col min="2562" max="2562" width="63.85546875" style="1" customWidth="1"/>
    <col min="2563" max="2565" width="15.42578125" style="1" customWidth="1"/>
    <col min="2566" max="2816" width="7.5703125" style="1"/>
    <col min="2817" max="2817" width="7.140625" style="1" customWidth="1"/>
    <col min="2818" max="2818" width="63.85546875" style="1" customWidth="1"/>
    <col min="2819" max="2821" width="15.42578125" style="1" customWidth="1"/>
    <col min="2822" max="3072" width="7.5703125" style="1"/>
    <col min="3073" max="3073" width="7.140625" style="1" customWidth="1"/>
    <col min="3074" max="3074" width="63.85546875" style="1" customWidth="1"/>
    <col min="3075" max="3077" width="15.42578125" style="1" customWidth="1"/>
    <col min="3078" max="3328" width="7.5703125" style="1"/>
    <col min="3329" max="3329" width="7.140625" style="1" customWidth="1"/>
    <col min="3330" max="3330" width="63.85546875" style="1" customWidth="1"/>
    <col min="3331" max="3333" width="15.42578125" style="1" customWidth="1"/>
    <col min="3334" max="3584" width="7.5703125" style="1"/>
    <col min="3585" max="3585" width="7.140625" style="1" customWidth="1"/>
    <col min="3586" max="3586" width="63.85546875" style="1" customWidth="1"/>
    <col min="3587" max="3589" width="15.42578125" style="1" customWidth="1"/>
    <col min="3590" max="3840" width="7.5703125" style="1"/>
    <col min="3841" max="3841" width="7.140625" style="1" customWidth="1"/>
    <col min="3842" max="3842" width="63.85546875" style="1" customWidth="1"/>
    <col min="3843" max="3845" width="15.42578125" style="1" customWidth="1"/>
    <col min="3846" max="4096" width="7.5703125" style="1"/>
    <col min="4097" max="4097" width="7.140625" style="1" customWidth="1"/>
    <col min="4098" max="4098" width="63.85546875" style="1" customWidth="1"/>
    <col min="4099" max="4101" width="15.42578125" style="1" customWidth="1"/>
    <col min="4102" max="4352" width="7.5703125" style="1"/>
    <col min="4353" max="4353" width="7.140625" style="1" customWidth="1"/>
    <col min="4354" max="4354" width="63.85546875" style="1" customWidth="1"/>
    <col min="4355" max="4357" width="15.42578125" style="1" customWidth="1"/>
    <col min="4358" max="4608" width="7.5703125" style="1"/>
    <col min="4609" max="4609" width="7.140625" style="1" customWidth="1"/>
    <col min="4610" max="4610" width="63.85546875" style="1" customWidth="1"/>
    <col min="4611" max="4613" width="15.42578125" style="1" customWidth="1"/>
    <col min="4614" max="4864" width="7.5703125" style="1"/>
    <col min="4865" max="4865" width="7.140625" style="1" customWidth="1"/>
    <col min="4866" max="4866" width="63.85546875" style="1" customWidth="1"/>
    <col min="4867" max="4869" width="15.42578125" style="1" customWidth="1"/>
    <col min="4870" max="5120" width="7.5703125" style="1"/>
    <col min="5121" max="5121" width="7.140625" style="1" customWidth="1"/>
    <col min="5122" max="5122" width="63.85546875" style="1" customWidth="1"/>
    <col min="5123" max="5125" width="15.42578125" style="1" customWidth="1"/>
    <col min="5126" max="5376" width="7.5703125" style="1"/>
    <col min="5377" max="5377" width="7.140625" style="1" customWidth="1"/>
    <col min="5378" max="5378" width="63.85546875" style="1" customWidth="1"/>
    <col min="5379" max="5381" width="15.42578125" style="1" customWidth="1"/>
    <col min="5382" max="5632" width="7.5703125" style="1"/>
    <col min="5633" max="5633" width="7.140625" style="1" customWidth="1"/>
    <col min="5634" max="5634" width="63.85546875" style="1" customWidth="1"/>
    <col min="5635" max="5637" width="15.42578125" style="1" customWidth="1"/>
    <col min="5638" max="5888" width="7.5703125" style="1"/>
    <col min="5889" max="5889" width="7.140625" style="1" customWidth="1"/>
    <col min="5890" max="5890" width="63.85546875" style="1" customWidth="1"/>
    <col min="5891" max="5893" width="15.42578125" style="1" customWidth="1"/>
    <col min="5894" max="6144" width="7.5703125" style="1"/>
    <col min="6145" max="6145" width="7.140625" style="1" customWidth="1"/>
    <col min="6146" max="6146" width="63.85546875" style="1" customWidth="1"/>
    <col min="6147" max="6149" width="15.42578125" style="1" customWidth="1"/>
    <col min="6150" max="6400" width="7.5703125" style="1"/>
    <col min="6401" max="6401" width="7.140625" style="1" customWidth="1"/>
    <col min="6402" max="6402" width="63.85546875" style="1" customWidth="1"/>
    <col min="6403" max="6405" width="15.42578125" style="1" customWidth="1"/>
    <col min="6406" max="6656" width="7.5703125" style="1"/>
    <col min="6657" max="6657" width="7.140625" style="1" customWidth="1"/>
    <col min="6658" max="6658" width="63.85546875" style="1" customWidth="1"/>
    <col min="6659" max="6661" width="15.42578125" style="1" customWidth="1"/>
    <col min="6662" max="6912" width="7.5703125" style="1"/>
    <col min="6913" max="6913" width="7.140625" style="1" customWidth="1"/>
    <col min="6914" max="6914" width="63.85546875" style="1" customWidth="1"/>
    <col min="6915" max="6917" width="15.42578125" style="1" customWidth="1"/>
    <col min="6918" max="7168" width="7.5703125" style="1"/>
    <col min="7169" max="7169" width="7.140625" style="1" customWidth="1"/>
    <col min="7170" max="7170" width="63.85546875" style="1" customWidth="1"/>
    <col min="7171" max="7173" width="15.42578125" style="1" customWidth="1"/>
    <col min="7174" max="7424" width="7.5703125" style="1"/>
    <col min="7425" max="7425" width="7.140625" style="1" customWidth="1"/>
    <col min="7426" max="7426" width="63.85546875" style="1" customWidth="1"/>
    <col min="7427" max="7429" width="15.42578125" style="1" customWidth="1"/>
    <col min="7430" max="7680" width="7.5703125" style="1"/>
    <col min="7681" max="7681" width="7.140625" style="1" customWidth="1"/>
    <col min="7682" max="7682" width="63.85546875" style="1" customWidth="1"/>
    <col min="7683" max="7685" width="15.42578125" style="1" customWidth="1"/>
    <col min="7686" max="7936" width="7.5703125" style="1"/>
    <col min="7937" max="7937" width="7.140625" style="1" customWidth="1"/>
    <col min="7938" max="7938" width="63.85546875" style="1" customWidth="1"/>
    <col min="7939" max="7941" width="15.42578125" style="1" customWidth="1"/>
    <col min="7942" max="8192" width="7.5703125" style="1"/>
    <col min="8193" max="8193" width="7.140625" style="1" customWidth="1"/>
    <col min="8194" max="8194" width="63.85546875" style="1" customWidth="1"/>
    <col min="8195" max="8197" width="15.42578125" style="1" customWidth="1"/>
    <col min="8198" max="8448" width="7.5703125" style="1"/>
    <col min="8449" max="8449" width="7.140625" style="1" customWidth="1"/>
    <col min="8450" max="8450" width="63.85546875" style="1" customWidth="1"/>
    <col min="8451" max="8453" width="15.42578125" style="1" customWidth="1"/>
    <col min="8454" max="8704" width="7.5703125" style="1"/>
    <col min="8705" max="8705" width="7.140625" style="1" customWidth="1"/>
    <col min="8706" max="8706" width="63.85546875" style="1" customWidth="1"/>
    <col min="8707" max="8709" width="15.42578125" style="1" customWidth="1"/>
    <col min="8710" max="8960" width="7.5703125" style="1"/>
    <col min="8961" max="8961" width="7.140625" style="1" customWidth="1"/>
    <col min="8962" max="8962" width="63.85546875" style="1" customWidth="1"/>
    <col min="8963" max="8965" width="15.42578125" style="1" customWidth="1"/>
    <col min="8966" max="9216" width="7.5703125" style="1"/>
    <col min="9217" max="9217" width="7.140625" style="1" customWidth="1"/>
    <col min="9218" max="9218" width="63.85546875" style="1" customWidth="1"/>
    <col min="9219" max="9221" width="15.42578125" style="1" customWidth="1"/>
    <col min="9222" max="9472" width="7.5703125" style="1"/>
    <col min="9473" max="9473" width="7.140625" style="1" customWidth="1"/>
    <col min="9474" max="9474" width="63.85546875" style="1" customWidth="1"/>
    <col min="9475" max="9477" width="15.42578125" style="1" customWidth="1"/>
    <col min="9478" max="9728" width="7.5703125" style="1"/>
    <col min="9729" max="9729" width="7.140625" style="1" customWidth="1"/>
    <col min="9730" max="9730" width="63.85546875" style="1" customWidth="1"/>
    <col min="9731" max="9733" width="15.42578125" style="1" customWidth="1"/>
    <col min="9734" max="9984" width="7.5703125" style="1"/>
    <col min="9985" max="9985" width="7.140625" style="1" customWidth="1"/>
    <col min="9986" max="9986" width="63.85546875" style="1" customWidth="1"/>
    <col min="9987" max="9989" width="15.42578125" style="1" customWidth="1"/>
    <col min="9990" max="10240" width="7.5703125" style="1"/>
    <col min="10241" max="10241" width="7.140625" style="1" customWidth="1"/>
    <col min="10242" max="10242" width="63.85546875" style="1" customWidth="1"/>
    <col min="10243" max="10245" width="15.42578125" style="1" customWidth="1"/>
    <col min="10246" max="10496" width="7.5703125" style="1"/>
    <col min="10497" max="10497" width="7.140625" style="1" customWidth="1"/>
    <col min="10498" max="10498" width="63.85546875" style="1" customWidth="1"/>
    <col min="10499" max="10501" width="15.42578125" style="1" customWidth="1"/>
    <col min="10502" max="10752" width="7.5703125" style="1"/>
    <col min="10753" max="10753" width="7.140625" style="1" customWidth="1"/>
    <col min="10754" max="10754" width="63.85546875" style="1" customWidth="1"/>
    <col min="10755" max="10757" width="15.42578125" style="1" customWidth="1"/>
    <col min="10758" max="11008" width="7.5703125" style="1"/>
    <col min="11009" max="11009" width="7.140625" style="1" customWidth="1"/>
    <col min="11010" max="11010" width="63.85546875" style="1" customWidth="1"/>
    <col min="11011" max="11013" width="15.42578125" style="1" customWidth="1"/>
    <col min="11014" max="11264" width="7.5703125" style="1"/>
    <col min="11265" max="11265" width="7.140625" style="1" customWidth="1"/>
    <col min="11266" max="11266" width="63.85546875" style="1" customWidth="1"/>
    <col min="11267" max="11269" width="15.42578125" style="1" customWidth="1"/>
    <col min="11270" max="11520" width="7.5703125" style="1"/>
    <col min="11521" max="11521" width="7.140625" style="1" customWidth="1"/>
    <col min="11522" max="11522" width="63.85546875" style="1" customWidth="1"/>
    <col min="11523" max="11525" width="15.42578125" style="1" customWidth="1"/>
    <col min="11526" max="11776" width="7.5703125" style="1"/>
    <col min="11777" max="11777" width="7.140625" style="1" customWidth="1"/>
    <col min="11778" max="11778" width="63.85546875" style="1" customWidth="1"/>
    <col min="11779" max="11781" width="15.42578125" style="1" customWidth="1"/>
    <col min="11782" max="12032" width="7.5703125" style="1"/>
    <col min="12033" max="12033" width="7.140625" style="1" customWidth="1"/>
    <col min="12034" max="12034" width="63.85546875" style="1" customWidth="1"/>
    <col min="12035" max="12037" width="15.42578125" style="1" customWidth="1"/>
    <col min="12038" max="12288" width="7.5703125" style="1"/>
    <col min="12289" max="12289" width="7.140625" style="1" customWidth="1"/>
    <col min="12290" max="12290" width="63.85546875" style="1" customWidth="1"/>
    <col min="12291" max="12293" width="15.42578125" style="1" customWidth="1"/>
    <col min="12294" max="12544" width="7.5703125" style="1"/>
    <col min="12545" max="12545" width="7.140625" style="1" customWidth="1"/>
    <col min="12546" max="12546" width="63.85546875" style="1" customWidth="1"/>
    <col min="12547" max="12549" width="15.42578125" style="1" customWidth="1"/>
    <col min="12550" max="12800" width="7.5703125" style="1"/>
    <col min="12801" max="12801" width="7.140625" style="1" customWidth="1"/>
    <col min="12802" max="12802" width="63.85546875" style="1" customWidth="1"/>
    <col min="12803" max="12805" width="15.42578125" style="1" customWidth="1"/>
    <col min="12806" max="13056" width="7.5703125" style="1"/>
    <col min="13057" max="13057" width="7.140625" style="1" customWidth="1"/>
    <col min="13058" max="13058" width="63.85546875" style="1" customWidth="1"/>
    <col min="13059" max="13061" width="15.42578125" style="1" customWidth="1"/>
    <col min="13062" max="13312" width="7.5703125" style="1"/>
    <col min="13313" max="13313" width="7.140625" style="1" customWidth="1"/>
    <col min="13314" max="13314" width="63.85546875" style="1" customWidth="1"/>
    <col min="13315" max="13317" width="15.42578125" style="1" customWidth="1"/>
    <col min="13318" max="13568" width="7.5703125" style="1"/>
    <col min="13569" max="13569" width="7.140625" style="1" customWidth="1"/>
    <col min="13570" max="13570" width="63.85546875" style="1" customWidth="1"/>
    <col min="13571" max="13573" width="15.42578125" style="1" customWidth="1"/>
    <col min="13574" max="13824" width="7.5703125" style="1"/>
    <col min="13825" max="13825" width="7.140625" style="1" customWidth="1"/>
    <col min="13826" max="13826" width="63.85546875" style="1" customWidth="1"/>
    <col min="13827" max="13829" width="15.42578125" style="1" customWidth="1"/>
    <col min="13830" max="14080" width="7.5703125" style="1"/>
    <col min="14081" max="14081" width="7.140625" style="1" customWidth="1"/>
    <col min="14082" max="14082" width="63.85546875" style="1" customWidth="1"/>
    <col min="14083" max="14085" width="15.42578125" style="1" customWidth="1"/>
    <col min="14086" max="14336" width="7.5703125" style="1"/>
    <col min="14337" max="14337" width="7.140625" style="1" customWidth="1"/>
    <col min="14338" max="14338" width="63.85546875" style="1" customWidth="1"/>
    <col min="14339" max="14341" width="15.42578125" style="1" customWidth="1"/>
    <col min="14342" max="14592" width="7.5703125" style="1"/>
    <col min="14593" max="14593" width="7.140625" style="1" customWidth="1"/>
    <col min="14594" max="14594" width="63.85546875" style="1" customWidth="1"/>
    <col min="14595" max="14597" width="15.42578125" style="1" customWidth="1"/>
    <col min="14598" max="14848" width="7.5703125" style="1"/>
    <col min="14849" max="14849" width="7.140625" style="1" customWidth="1"/>
    <col min="14850" max="14850" width="63.85546875" style="1" customWidth="1"/>
    <col min="14851" max="14853" width="15.42578125" style="1" customWidth="1"/>
    <col min="14854" max="15104" width="7.5703125" style="1"/>
    <col min="15105" max="15105" width="7.140625" style="1" customWidth="1"/>
    <col min="15106" max="15106" width="63.85546875" style="1" customWidth="1"/>
    <col min="15107" max="15109" width="15.42578125" style="1" customWidth="1"/>
    <col min="15110" max="15360" width="7.5703125" style="1"/>
    <col min="15361" max="15361" width="7.140625" style="1" customWidth="1"/>
    <col min="15362" max="15362" width="63.85546875" style="1" customWidth="1"/>
    <col min="15363" max="15365" width="15.42578125" style="1" customWidth="1"/>
    <col min="15366" max="15616" width="7.5703125" style="1"/>
    <col min="15617" max="15617" width="7.140625" style="1" customWidth="1"/>
    <col min="15618" max="15618" width="63.85546875" style="1" customWidth="1"/>
    <col min="15619" max="15621" width="15.42578125" style="1" customWidth="1"/>
    <col min="15622" max="15872" width="7.5703125" style="1"/>
    <col min="15873" max="15873" width="7.140625" style="1" customWidth="1"/>
    <col min="15874" max="15874" width="63.85546875" style="1" customWidth="1"/>
    <col min="15875" max="15877" width="15.42578125" style="1" customWidth="1"/>
    <col min="15878" max="16128" width="7.5703125" style="1"/>
    <col min="16129" max="16129" width="7.140625" style="1" customWidth="1"/>
    <col min="16130" max="16130" width="63.85546875" style="1" customWidth="1"/>
    <col min="16131" max="16133" width="15.42578125" style="1" customWidth="1"/>
    <col min="16134" max="16384" width="7.5703125" style="1"/>
  </cols>
  <sheetData>
    <row r="1" spans="1:7" s="18" customFormat="1" ht="18" customHeight="1" x14ac:dyDescent="0.25">
      <c r="A1" s="15"/>
      <c r="B1" s="15"/>
      <c r="C1" s="16"/>
      <c r="D1" s="16"/>
      <c r="E1" s="27" t="s">
        <v>25</v>
      </c>
      <c r="F1" s="16"/>
      <c r="G1" s="16"/>
    </row>
    <row r="2" spans="1:7" s="18" customFormat="1" ht="128.25" customHeight="1" x14ac:dyDescent="0.2">
      <c r="A2" s="15"/>
      <c r="B2" s="15"/>
      <c r="C2" s="53" t="s">
        <v>31</v>
      </c>
      <c r="D2" s="53"/>
      <c r="E2" s="53"/>
      <c r="F2" s="24"/>
      <c r="G2" s="16"/>
    </row>
    <row r="3" spans="1:7" s="21" customFormat="1" x14ac:dyDescent="0.25">
      <c r="A3" s="20"/>
      <c r="B3" s="20"/>
      <c r="E3" s="21" t="s">
        <v>29</v>
      </c>
    </row>
    <row r="4" spans="1:7" s="21" customFormat="1" x14ac:dyDescent="0.25">
      <c r="A4" s="20"/>
      <c r="B4" s="20"/>
      <c r="C4" s="20"/>
      <c r="D4" s="20"/>
      <c r="E4" s="20"/>
    </row>
    <row r="5" spans="1:7" x14ac:dyDescent="0.25">
      <c r="A5" s="29"/>
      <c r="B5" s="29"/>
      <c r="C5" s="56" t="s">
        <v>20</v>
      </c>
      <c r="D5" s="56"/>
      <c r="E5" s="56"/>
    </row>
    <row r="6" spans="1:7" s="2" customFormat="1" ht="96.75" customHeight="1" x14ac:dyDescent="0.25">
      <c r="A6" s="30"/>
      <c r="B6" s="30"/>
      <c r="C6" s="49" t="s">
        <v>24</v>
      </c>
      <c r="D6" s="49"/>
      <c r="E6" s="49"/>
      <c r="F6" s="31"/>
    </row>
    <row r="7" spans="1:7" x14ac:dyDescent="0.25">
      <c r="A7" s="29"/>
      <c r="B7" s="29"/>
      <c r="C7" s="57" t="s">
        <v>32</v>
      </c>
      <c r="D7" s="57"/>
      <c r="E7" s="57"/>
    </row>
    <row r="8" spans="1:7" s="28" customFormat="1" x14ac:dyDescent="0.25">
      <c r="A8" s="32"/>
      <c r="B8" s="33"/>
      <c r="C8" s="58"/>
      <c r="D8" s="58"/>
      <c r="E8" s="58"/>
    </row>
    <row r="9" spans="1:7" s="28" customFormat="1" ht="48" customHeight="1" x14ac:dyDescent="0.25">
      <c r="A9" s="59" t="s">
        <v>33</v>
      </c>
      <c r="B9" s="59"/>
      <c r="C9" s="59"/>
      <c r="D9" s="59"/>
      <c r="E9" s="59"/>
    </row>
    <row r="10" spans="1:7" s="28" customFormat="1" x14ac:dyDescent="0.25">
      <c r="A10" s="34"/>
      <c r="B10" s="34"/>
      <c r="C10" s="35"/>
      <c r="D10" s="34"/>
      <c r="E10" s="35"/>
    </row>
    <row r="11" spans="1:7" s="28" customFormat="1" x14ac:dyDescent="0.25">
      <c r="A11" s="36"/>
      <c r="B11" s="36"/>
      <c r="C11" s="37"/>
      <c r="D11" s="36"/>
      <c r="E11" s="37" t="s">
        <v>2</v>
      </c>
    </row>
    <row r="12" spans="1:7" ht="34.5" customHeight="1" x14ac:dyDescent="0.25">
      <c r="A12" s="38" t="s">
        <v>0</v>
      </c>
      <c r="B12" s="38" t="s">
        <v>4</v>
      </c>
      <c r="C12" s="8" t="s">
        <v>19</v>
      </c>
      <c r="D12" s="8" t="s">
        <v>21</v>
      </c>
      <c r="E12" s="8" t="s">
        <v>22</v>
      </c>
    </row>
    <row r="13" spans="1:7" ht="31.5" x14ac:dyDescent="0.25">
      <c r="A13" s="39">
        <v>1</v>
      </c>
      <c r="B13" s="40" t="s">
        <v>5</v>
      </c>
      <c r="C13" s="41">
        <v>120000</v>
      </c>
      <c r="D13" s="42">
        <v>0</v>
      </c>
      <c r="E13" s="42">
        <v>0</v>
      </c>
    </row>
    <row r="14" spans="1:7" ht="31.5" x14ac:dyDescent="0.25">
      <c r="A14" s="39">
        <v>2</v>
      </c>
      <c r="B14" s="40" t="s">
        <v>6</v>
      </c>
      <c r="C14" s="41">
        <v>100000</v>
      </c>
      <c r="D14" s="42">
        <v>0</v>
      </c>
      <c r="E14" s="42">
        <v>0</v>
      </c>
    </row>
    <row r="15" spans="1:7" ht="31.5" x14ac:dyDescent="0.25">
      <c r="A15" s="39">
        <v>3</v>
      </c>
      <c r="B15" s="40" t="s">
        <v>7</v>
      </c>
      <c r="C15" s="41">
        <v>100000</v>
      </c>
      <c r="D15" s="42">
        <v>0</v>
      </c>
      <c r="E15" s="42">
        <v>0</v>
      </c>
    </row>
    <row r="16" spans="1:7" ht="31.5" x14ac:dyDescent="0.25">
      <c r="A16" s="39">
        <v>4</v>
      </c>
      <c r="B16" s="40" t="s">
        <v>8</v>
      </c>
      <c r="C16" s="41">
        <v>0</v>
      </c>
      <c r="D16" s="42">
        <v>0</v>
      </c>
      <c r="E16" s="42">
        <v>0</v>
      </c>
    </row>
    <row r="17" spans="1:5" ht="31.5" x14ac:dyDescent="0.25">
      <c r="A17" s="39">
        <v>5</v>
      </c>
      <c r="B17" s="40" t="s">
        <v>9</v>
      </c>
      <c r="C17" s="41">
        <v>100000</v>
      </c>
      <c r="D17" s="42">
        <v>0</v>
      </c>
      <c r="E17" s="42">
        <v>0</v>
      </c>
    </row>
    <row r="18" spans="1:5" ht="31.5" x14ac:dyDescent="0.25">
      <c r="A18" s="39">
        <v>6</v>
      </c>
      <c r="B18" s="40" t="s">
        <v>10</v>
      </c>
      <c r="C18" s="41">
        <v>100000</v>
      </c>
      <c r="D18" s="42">
        <v>0</v>
      </c>
      <c r="E18" s="42">
        <v>0</v>
      </c>
    </row>
    <row r="19" spans="1:5" ht="31.5" x14ac:dyDescent="0.25">
      <c r="A19" s="39">
        <v>7</v>
      </c>
      <c r="B19" s="40" t="s">
        <v>11</v>
      </c>
      <c r="C19" s="41">
        <v>100000</v>
      </c>
      <c r="D19" s="42">
        <v>0</v>
      </c>
      <c r="E19" s="42">
        <v>0</v>
      </c>
    </row>
    <row r="20" spans="1:5" ht="31.5" x14ac:dyDescent="0.25">
      <c r="A20" s="39">
        <v>8</v>
      </c>
      <c r="B20" s="40" t="s">
        <v>12</v>
      </c>
      <c r="C20" s="41">
        <v>100000</v>
      </c>
      <c r="D20" s="42">
        <v>0</v>
      </c>
      <c r="E20" s="42">
        <v>0</v>
      </c>
    </row>
    <row r="21" spans="1:5" ht="31.5" x14ac:dyDescent="0.25">
      <c r="A21" s="39">
        <v>9</v>
      </c>
      <c r="B21" s="40" t="s">
        <v>13</v>
      </c>
      <c r="C21" s="41">
        <v>100000</v>
      </c>
      <c r="D21" s="42">
        <v>0</v>
      </c>
      <c r="E21" s="42">
        <v>0</v>
      </c>
    </row>
    <row r="22" spans="1:5" ht="31.5" x14ac:dyDescent="0.25">
      <c r="A22" s="39">
        <v>10</v>
      </c>
      <c r="B22" s="40" t="s">
        <v>14</v>
      </c>
      <c r="C22" s="41">
        <v>100000</v>
      </c>
      <c r="D22" s="42">
        <v>0</v>
      </c>
      <c r="E22" s="42">
        <v>0</v>
      </c>
    </row>
    <row r="23" spans="1:5" ht="31.5" x14ac:dyDescent="0.25">
      <c r="A23" s="39">
        <v>11</v>
      </c>
      <c r="B23" s="40" t="s">
        <v>15</v>
      </c>
      <c r="C23" s="41">
        <v>100000</v>
      </c>
      <c r="D23" s="42">
        <v>0</v>
      </c>
      <c r="E23" s="42">
        <v>0</v>
      </c>
    </row>
    <row r="24" spans="1:5" ht="31.5" x14ac:dyDescent="0.25">
      <c r="A24" s="39">
        <v>12</v>
      </c>
      <c r="B24" s="40" t="s">
        <v>16</v>
      </c>
      <c r="C24" s="41">
        <v>100000</v>
      </c>
      <c r="D24" s="42">
        <v>0</v>
      </c>
      <c r="E24" s="42">
        <v>0</v>
      </c>
    </row>
    <row r="25" spans="1:5" ht="31.5" x14ac:dyDescent="0.25">
      <c r="A25" s="39">
        <v>13</v>
      </c>
      <c r="B25" s="40" t="s">
        <v>17</v>
      </c>
      <c r="C25" s="41">
        <v>100000</v>
      </c>
      <c r="D25" s="42">
        <v>0</v>
      </c>
      <c r="E25" s="42">
        <v>0</v>
      </c>
    </row>
    <row r="26" spans="1:5" ht="31.5" x14ac:dyDescent="0.25">
      <c r="A26" s="39">
        <v>14</v>
      </c>
      <c r="B26" s="40" t="s">
        <v>18</v>
      </c>
      <c r="C26" s="41">
        <v>100000</v>
      </c>
      <c r="D26" s="42">
        <v>0</v>
      </c>
      <c r="E26" s="42">
        <v>0</v>
      </c>
    </row>
    <row r="27" spans="1:5" x14ac:dyDescent="0.25">
      <c r="A27" s="55" t="s">
        <v>1</v>
      </c>
      <c r="B27" s="55"/>
      <c r="C27" s="43">
        <f>SUM(C13:C26)</f>
        <v>1320000</v>
      </c>
      <c r="D27" s="43">
        <f>SUM(D13:D26)</f>
        <v>0</v>
      </c>
      <c r="E27" s="43">
        <f>SUM(E13:E26)</f>
        <v>0</v>
      </c>
    </row>
    <row r="28" spans="1:5" s="28" customFormat="1" x14ac:dyDescent="0.25"/>
    <row r="29" spans="1:5" s="28" customFormat="1" x14ac:dyDescent="0.25"/>
    <row r="30" spans="1:5" s="28" customFormat="1" x14ac:dyDescent="0.25"/>
    <row r="31" spans="1:5" s="28" customFormat="1" x14ac:dyDescent="0.25"/>
    <row r="32" spans="1:5" s="28" customFormat="1" x14ac:dyDescent="0.25"/>
    <row r="33" s="28" customFormat="1" x14ac:dyDescent="0.25"/>
    <row r="34" s="28" customFormat="1" x14ac:dyDescent="0.25"/>
    <row r="35" s="28" customFormat="1" x14ac:dyDescent="0.25"/>
    <row r="36" s="28" customFormat="1" x14ac:dyDescent="0.25"/>
  </sheetData>
  <mergeCells count="7">
    <mergeCell ref="A27:B27"/>
    <mergeCell ref="C2:E2"/>
    <mergeCell ref="C5:E5"/>
    <mergeCell ref="C6:E6"/>
    <mergeCell ref="C7:E7"/>
    <mergeCell ref="C8:E8"/>
    <mergeCell ref="A9:E9"/>
  </mergeCells>
  <pageMargins left="0.8" right="0.31" top="0.37" bottom="0.37" header="0.17" footer="0.2"/>
  <pageSetup paperSize="9" scale="79" fitToHeight="0" pageOrder="overThenDown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G15" sqref="G15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Иные МБТ 2024-2026</vt:lpstr>
      <vt:lpstr>Дорожные фонды 2024-2026</vt:lpstr>
      <vt:lpstr>Поощрение 2024-2026</vt:lpstr>
      <vt:lpstr>Лист1</vt:lpstr>
    </vt:vector>
  </TitlesOfParts>
  <Company>Pre_Installed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Тарабан Людмила Ивановна</dc:creator>
  <cp:lastModifiedBy>Zamnachalnika</cp:lastModifiedBy>
  <cp:lastPrinted>2023-10-28T16:47:08Z</cp:lastPrinted>
  <dcterms:created xsi:type="dcterms:W3CDTF">2005-11-26T09:54:26Z</dcterms:created>
  <dcterms:modified xsi:type="dcterms:W3CDTF">2025-01-13T07:21:11Z</dcterms:modified>
</cp:coreProperties>
</file>