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84AE038-3636-4F31-B8FF-F516ABEF48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Table1!$4:$6</definedName>
    <definedName name="_xlnm.Print_Area" localSheetId="0">Table1!$A$1:$I$23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11" i="1"/>
  <c r="F14" i="1"/>
  <c r="F19" i="1"/>
  <c r="F9" i="1" l="1"/>
  <c r="F20" i="1"/>
  <c r="F12" i="1" l="1"/>
  <c r="F23" i="1" s="1"/>
  <c r="F26" i="1" l="1"/>
</calcChain>
</file>

<file path=xl/sharedStrings.xml><?xml version="1.0" encoding="utf-8"?>
<sst xmlns="http://schemas.openxmlformats.org/spreadsheetml/2006/main" count="89" uniqueCount="51">
  <si>
    <t>ГРБС</t>
  </si>
  <si>
    <t>НР (код)</t>
  </si>
  <si>
    <t>НР (наименование)</t>
  </si>
  <si>
    <t>Рз Пр</t>
  </si>
  <si>
    <t>ВР</t>
  </si>
  <si>
    <t>2024 год</t>
  </si>
  <si>
    <t>2025 год</t>
  </si>
  <si>
    <t>2026 год</t>
  </si>
  <si>
    <t>Пояснение</t>
  </si>
  <si>
    <t/>
  </si>
  <si>
    <t>Управление муниципальными финансами Климовского района на (2024-2026) годы</t>
  </si>
  <si>
    <t>903</t>
  </si>
  <si>
    <t>0341283020</t>
  </si>
  <si>
    <t>Поддержка мер по обеспечению сбалансированности бюджетов поселений</t>
  </si>
  <si>
    <t>1403</t>
  </si>
  <si>
    <t>540</t>
  </si>
  <si>
    <t>ИТОГО по муниципальной программе</t>
  </si>
  <si>
    <t>Развитие системы образования Климовского района Брянской области (2024-2026 годы)</t>
  </si>
  <si>
    <t>906</t>
  </si>
  <si>
    <t>611</t>
  </si>
  <si>
    <t>0702</t>
  </si>
  <si>
    <t>0641280310</t>
  </si>
  <si>
    <t>Общеобразовательные организации</t>
  </si>
  <si>
    <t>Руководство и управление в сфере установленных функций органов местного самоуправления</t>
  </si>
  <si>
    <t>121</t>
  </si>
  <si>
    <t>244</t>
  </si>
  <si>
    <t>Реализация полномочий администрации Климовского района Брянской области (2024 - 2026 годы)</t>
  </si>
  <si>
    <t>910</t>
  </si>
  <si>
    <t>0104</t>
  </si>
  <si>
    <t>1041180040</t>
  </si>
  <si>
    <t>247</t>
  </si>
  <si>
    <t>0113</t>
  </si>
  <si>
    <t>1041180930</t>
  </si>
  <si>
    <t>Эксплуатация и содержание имущества, находящегося в муниципальной собственности, арендованного недвижимого имущества</t>
  </si>
  <si>
    <t>0801</t>
  </si>
  <si>
    <t>1046180480</t>
  </si>
  <si>
    <t>Дворцы и дома культуры, клубы, выставочные залы</t>
  </si>
  <si>
    <t>Непрограммная деятельность</t>
  </si>
  <si>
    <t>ИТОГО</t>
  </si>
  <si>
    <t>Корректировка расходной части бюджета Климовского муниципального района Брянской области на 2024 - 2026 годы</t>
  </si>
  <si>
    <t>1041251180</t>
  </si>
  <si>
    <t>Осуществление первичного воинского учета на территориях,где отсутствуют военные комиссариаты</t>
  </si>
  <si>
    <t>0203</t>
  </si>
  <si>
    <r>
      <rPr>
        <b/>
        <sz val="13"/>
        <rFont val="Times New Roman"/>
        <family val="1"/>
        <charset val="204"/>
      </rPr>
      <t xml:space="preserve">Увеличены ассигнования: </t>
    </r>
    <r>
      <rPr>
        <b/>
        <sz val="13"/>
        <color rgb="FFFF0000"/>
        <rFont val="Times New Roman"/>
        <family val="1"/>
        <charset val="204"/>
      </rPr>
      <t>(ОБ)</t>
    </r>
    <r>
      <rPr>
        <b/>
        <sz val="13"/>
        <rFont val="Times New Roman"/>
        <family val="1"/>
        <charset val="204"/>
      </rPr>
      <t xml:space="preserve"> </t>
    </r>
    <r>
      <rPr>
        <b/>
        <u/>
        <sz val="13"/>
        <rFont val="Times New Roman"/>
        <family val="1"/>
        <charset val="204"/>
      </rPr>
      <t>Админ.</t>
    </r>
    <r>
      <rPr>
        <b/>
        <sz val="13"/>
        <rFont val="Times New Roman"/>
        <family val="1"/>
        <charset val="204"/>
      </rPr>
      <t xml:space="preserve"> = </t>
    </r>
    <r>
      <rPr>
        <sz val="13"/>
        <rFont val="Times New Roman"/>
        <family val="1"/>
        <charset val="204"/>
      </rPr>
      <t>на возмещение ком.услуг по СВО в сумме 430143,49 руб.</t>
    </r>
  </si>
  <si>
    <r>
      <t>Увеличены ассигнования:</t>
    </r>
    <r>
      <rPr>
        <sz val="12"/>
        <rFont val="Times New Roman"/>
        <family val="1"/>
        <charset val="204"/>
      </rPr>
      <t xml:space="preserve"> на выплату зарплаты по ВУС (переданные полномочия от ГП) в сумме 1068,36 руб.</t>
    </r>
  </si>
  <si>
    <r>
      <t xml:space="preserve">Увеличены ассигнования: </t>
    </r>
    <r>
      <rPr>
        <sz val="12"/>
        <rFont val="Times New Roman"/>
        <family val="1"/>
        <charset val="204"/>
      </rPr>
      <t>на выплату начислений на зарплату по ВУС (переданные полномочия от ГП) в сумме 322,64 руб.</t>
    </r>
  </si>
  <si>
    <r>
      <rPr>
        <b/>
        <sz val="13"/>
        <rFont val="Times New Roman"/>
        <family val="1"/>
        <charset val="204"/>
      </rPr>
      <t xml:space="preserve">Увеличены ассигнования: </t>
    </r>
    <r>
      <rPr>
        <b/>
        <sz val="13"/>
        <color rgb="FFFF0000"/>
        <rFont val="Times New Roman"/>
        <family val="1"/>
        <charset val="204"/>
      </rPr>
      <t>(ОБ)</t>
    </r>
    <r>
      <rPr>
        <b/>
        <sz val="13"/>
        <rFont val="Times New Roman"/>
        <family val="1"/>
        <charset val="204"/>
      </rPr>
      <t xml:space="preserve">  МДК</t>
    </r>
    <r>
      <rPr>
        <sz val="13"/>
        <rFont val="Times New Roman"/>
        <family val="1"/>
        <charset val="204"/>
      </rPr>
      <t xml:space="preserve"> = на возмещение ком.услуг по СВО в сумме 186231,57 руб.</t>
    </r>
  </si>
  <si>
    <r>
      <t xml:space="preserve">Увеличены ассигнования: </t>
    </r>
    <r>
      <rPr>
        <b/>
        <u/>
        <sz val="13"/>
        <color theme="1"/>
        <rFont val="Times New Roman"/>
        <family val="1"/>
        <charset val="204"/>
      </rPr>
      <t>Админ.</t>
    </r>
    <r>
      <rPr>
        <b/>
        <sz val="13"/>
        <color theme="1"/>
        <rFont val="Times New Roman"/>
        <family val="1"/>
        <charset val="204"/>
      </rPr>
      <t xml:space="preserve">  = </t>
    </r>
    <r>
      <rPr>
        <b/>
        <sz val="13"/>
        <color rgb="FFFF0000"/>
        <rFont val="Times New Roman"/>
        <family val="1"/>
        <charset val="204"/>
      </rPr>
      <t>(ОБ)</t>
    </r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= на возмещение услуг связи по СВО в сумме 343607,54 руб. </t>
    </r>
  </si>
  <si>
    <r>
      <rPr>
        <b/>
        <sz val="12"/>
        <color rgb="FF000000"/>
        <rFont val="Times New Roman"/>
        <family val="1"/>
        <charset val="204"/>
      </rPr>
      <t>Увеличены ассигнования:</t>
    </r>
    <r>
      <rPr>
        <b/>
        <sz val="12"/>
        <color rgb="FFFF0000"/>
        <rFont val="Times New Roman"/>
        <family val="1"/>
        <charset val="204"/>
      </rPr>
      <t xml:space="preserve"> (ОБ)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u/>
        <sz val="12"/>
        <color rgb="FF000000"/>
        <rFont val="Times New Roman"/>
        <family val="1"/>
        <charset val="204"/>
      </rPr>
      <t>Школы</t>
    </r>
    <r>
      <rPr>
        <sz val="12"/>
        <color rgb="FF000000"/>
        <rFont val="Times New Roman"/>
        <family val="1"/>
        <charset val="204"/>
      </rPr>
      <t xml:space="preserve"> =  на возмещение ком.услуг по СВО в сумме 398244,65 руб.</t>
    </r>
  </si>
  <si>
    <r>
      <rPr>
        <b/>
        <sz val="12"/>
        <color rgb="FF000000"/>
        <rFont val="Times New Roman"/>
        <family val="1"/>
        <charset val="204"/>
      </rPr>
      <t xml:space="preserve">Увеличены ассигнования: </t>
    </r>
    <r>
      <rPr>
        <b/>
        <sz val="12"/>
        <color rgb="FFFF0000"/>
        <rFont val="Times New Roman"/>
        <family val="1"/>
        <charset val="204"/>
      </rPr>
      <t xml:space="preserve">(ОБ) </t>
    </r>
    <r>
      <rPr>
        <b/>
        <u/>
        <sz val="12"/>
        <color rgb="FF000000"/>
        <rFont val="Times New Roman"/>
        <family val="1"/>
        <charset val="204"/>
      </rPr>
      <t>Финотдел</t>
    </r>
    <r>
      <rPr>
        <sz val="12"/>
        <color rgb="FF000000"/>
        <rFont val="Times New Roman"/>
        <family val="1"/>
        <charset val="204"/>
      </rPr>
      <t xml:space="preserve"> = 2482422,59 руб. для сельских поселений иные МБТ на поддержку мер по обеспечению сбалансированности на решение актуальных вопросов местного значения, в т.ч.:  (возмещение коммунальных услуг по СВО: ГП = 322400,0 руб., СП = 60022,59) в сумме 382422,59 руб., на мероприятия по обеспечению защищенности транспортных средств для ГП в сумме 2100000,00 руб.)</t>
    </r>
  </si>
  <si>
    <r>
      <rPr>
        <b/>
        <sz val="13"/>
        <rFont val="Times New Roman"/>
        <family val="1"/>
        <charset val="204"/>
      </rPr>
      <t xml:space="preserve">Увеличены ассигнования: </t>
    </r>
    <r>
      <rPr>
        <b/>
        <sz val="13"/>
        <color rgb="FFFF0000"/>
        <rFont val="Times New Roman"/>
        <family val="1"/>
        <charset val="204"/>
      </rPr>
      <t>(ОБ)</t>
    </r>
    <r>
      <rPr>
        <b/>
        <sz val="13"/>
        <rFont val="Times New Roman"/>
        <family val="1"/>
        <charset val="204"/>
      </rPr>
      <t xml:space="preserve"> </t>
    </r>
    <r>
      <rPr>
        <b/>
        <u/>
        <sz val="13"/>
        <rFont val="Times New Roman"/>
        <family val="1"/>
        <charset val="204"/>
      </rPr>
      <t>Админ.</t>
    </r>
    <r>
      <rPr>
        <b/>
        <sz val="13"/>
        <rFont val="Times New Roman"/>
        <family val="1"/>
        <charset val="204"/>
      </rPr>
      <t xml:space="preserve"> = </t>
    </r>
    <r>
      <rPr>
        <sz val="13"/>
        <rFont val="Times New Roman"/>
        <family val="1"/>
        <charset val="204"/>
      </rPr>
      <t>на оплату ком.услуг в сумме 221180,16 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</si>
</sst>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34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>
      <alignment vertical="top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49" fontId="10" fillId="0" borderId="2" xfId="1" applyNumberFormat="1" applyFont="1" applyFill="1" applyBorder="1" applyAlignment="1">
      <alignment horizontal="left" vertical="center" wrapText="1"/>
    </xf>
    <xf numFmtId="49" fontId="9" fillId="0" borderId="2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4" fontId="17" fillId="0" borderId="0" xfId="0" applyNumberFormat="1" applyFont="1" applyFill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2:I26"/>
  <sheetViews>
    <sheetView tabSelected="1" zoomScaleNormal="100" workbookViewId="0">
      <selection activeCell="C4" sqref="C4:C6"/>
    </sheetView>
  </sheetViews>
  <sheetFormatPr defaultRowHeight="15.75" x14ac:dyDescent="0.2"/>
  <cols>
    <col min="1" max="1" width="6.5" style="1"/>
    <col min="2" max="2" width="14.83203125" style="1"/>
    <col min="3" max="3" width="56.33203125" style="1" customWidth="1"/>
    <col min="4" max="4" width="8.6640625" style="1"/>
    <col min="5" max="5" width="8.5" style="1"/>
    <col min="6" max="6" width="19.5" style="1" bestFit="1" customWidth="1"/>
    <col min="7" max="8" width="13.33203125" style="1" customWidth="1"/>
    <col min="9" max="9" width="67.6640625" style="1" customWidth="1"/>
    <col min="10" max="16384" width="9.33203125" style="1"/>
  </cols>
  <sheetData>
    <row r="2" spans="1:9" s="8" customFormat="1" ht="18.75" x14ac:dyDescent="0.2">
      <c r="A2" s="23" t="s">
        <v>39</v>
      </c>
      <c r="B2" s="23"/>
      <c r="C2" s="23"/>
      <c r="D2" s="23"/>
      <c r="E2" s="23"/>
      <c r="F2" s="23"/>
      <c r="G2" s="23"/>
      <c r="H2" s="23"/>
      <c r="I2" s="23"/>
    </row>
    <row r="4" spans="1:9" x14ac:dyDescent="0.2">
      <c r="A4" s="26" t="s">
        <v>0</v>
      </c>
      <c r="B4" s="26" t="s">
        <v>1</v>
      </c>
      <c r="C4" s="26" t="s">
        <v>2</v>
      </c>
      <c r="D4" s="26" t="s">
        <v>3</v>
      </c>
      <c r="E4" s="26" t="s">
        <v>4</v>
      </c>
      <c r="F4" s="26" t="s">
        <v>5</v>
      </c>
      <c r="G4" s="26" t="s">
        <v>6</v>
      </c>
      <c r="H4" s="26" t="s">
        <v>7</v>
      </c>
      <c r="I4" s="26" t="s">
        <v>8</v>
      </c>
    </row>
    <row r="5" spans="1:9" x14ac:dyDescent="0.2">
      <c r="A5" s="26" t="s">
        <v>9</v>
      </c>
      <c r="B5" s="26" t="s">
        <v>9</v>
      </c>
      <c r="C5" s="26" t="s">
        <v>9</v>
      </c>
      <c r="D5" s="26" t="s">
        <v>9</v>
      </c>
      <c r="E5" s="26" t="s">
        <v>9</v>
      </c>
      <c r="F5" s="26" t="s">
        <v>9</v>
      </c>
      <c r="G5" s="26" t="s">
        <v>9</v>
      </c>
      <c r="H5" s="26" t="s">
        <v>9</v>
      </c>
      <c r="I5" s="26" t="s">
        <v>9</v>
      </c>
    </row>
    <row r="6" spans="1:9" x14ac:dyDescent="0.2">
      <c r="A6" s="26" t="s">
        <v>9</v>
      </c>
      <c r="B6" s="26" t="s">
        <v>9</v>
      </c>
      <c r="C6" s="26" t="s">
        <v>9</v>
      </c>
      <c r="D6" s="26" t="s">
        <v>9</v>
      </c>
      <c r="E6" s="26" t="s">
        <v>9</v>
      </c>
      <c r="F6" s="26" t="s">
        <v>9</v>
      </c>
      <c r="G6" s="26" t="s">
        <v>9</v>
      </c>
      <c r="H6" s="26" t="s">
        <v>9</v>
      </c>
      <c r="I6" s="26" t="s">
        <v>9</v>
      </c>
    </row>
    <row r="7" spans="1:9" s="12" customFormat="1" ht="16.5" x14ac:dyDescent="0.2">
      <c r="A7" s="24" t="s">
        <v>10</v>
      </c>
      <c r="B7" s="24"/>
      <c r="C7" s="24"/>
      <c r="D7" s="24"/>
      <c r="E7" s="24"/>
      <c r="F7" s="24"/>
      <c r="G7" s="24"/>
      <c r="H7" s="24"/>
      <c r="I7" s="24"/>
    </row>
    <row r="8" spans="1:9" ht="126" x14ac:dyDescent="0.2">
      <c r="A8" s="2" t="s">
        <v>11</v>
      </c>
      <c r="B8" s="2" t="s">
        <v>12</v>
      </c>
      <c r="C8" s="3" t="s">
        <v>13</v>
      </c>
      <c r="D8" s="2" t="s">
        <v>14</v>
      </c>
      <c r="E8" s="2" t="s">
        <v>15</v>
      </c>
      <c r="F8" s="4">
        <f>382422.59+2100000</f>
        <v>2482422.59</v>
      </c>
      <c r="G8" s="4">
        <v>0</v>
      </c>
      <c r="H8" s="4">
        <v>0</v>
      </c>
      <c r="I8" s="13" t="s">
        <v>49</v>
      </c>
    </row>
    <row r="9" spans="1:9" s="11" customFormat="1" x14ac:dyDescent="0.2">
      <c r="A9" s="25" t="s">
        <v>16</v>
      </c>
      <c r="B9" s="25"/>
      <c r="C9" s="25"/>
      <c r="D9" s="25"/>
      <c r="E9" s="25"/>
      <c r="F9" s="9">
        <f>SUM(F8)</f>
        <v>2482422.59</v>
      </c>
      <c r="G9" s="9">
        <v>0</v>
      </c>
      <c r="H9" s="9">
        <v>0</v>
      </c>
      <c r="I9" s="10" t="s">
        <v>9</v>
      </c>
    </row>
    <row r="10" spans="1:9" s="12" customFormat="1" ht="16.5" x14ac:dyDescent="0.2">
      <c r="A10" s="24" t="s">
        <v>17</v>
      </c>
      <c r="B10" s="24"/>
      <c r="C10" s="24"/>
      <c r="D10" s="24"/>
      <c r="E10" s="24"/>
      <c r="F10" s="24"/>
      <c r="G10" s="24"/>
      <c r="H10" s="24"/>
      <c r="I10" s="24"/>
    </row>
    <row r="11" spans="1:9" ht="31.5" x14ac:dyDescent="0.2">
      <c r="A11" s="2" t="s">
        <v>18</v>
      </c>
      <c r="B11" s="2" t="s">
        <v>21</v>
      </c>
      <c r="C11" s="3" t="s">
        <v>22</v>
      </c>
      <c r="D11" s="2" t="s">
        <v>20</v>
      </c>
      <c r="E11" s="2" t="s">
        <v>19</v>
      </c>
      <c r="F11" s="4">
        <f>398244.65</f>
        <v>398244.65</v>
      </c>
      <c r="G11" s="4">
        <v>0</v>
      </c>
      <c r="H11" s="4">
        <v>0</v>
      </c>
      <c r="I11" s="5" t="s">
        <v>48</v>
      </c>
    </row>
    <row r="12" spans="1:9" s="11" customFormat="1" x14ac:dyDescent="0.2">
      <c r="A12" s="25" t="s">
        <v>16</v>
      </c>
      <c r="B12" s="25"/>
      <c r="C12" s="25"/>
      <c r="D12" s="25"/>
      <c r="E12" s="25"/>
      <c r="F12" s="9">
        <f>SUM(F11:F11)</f>
        <v>398244.65</v>
      </c>
      <c r="G12" s="9">
        <v>0</v>
      </c>
      <c r="H12" s="9">
        <v>0</v>
      </c>
      <c r="I12" s="10" t="s">
        <v>9</v>
      </c>
    </row>
    <row r="13" spans="1:9" s="12" customFormat="1" ht="16.5" x14ac:dyDescent="0.2">
      <c r="A13" s="24" t="s">
        <v>26</v>
      </c>
      <c r="B13" s="24"/>
      <c r="C13" s="24"/>
      <c r="D13" s="24"/>
      <c r="E13" s="24"/>
      <c r="F13" s="24"/>
      <c r="G13" s="24"/>
      <c r="H13" s="24"/>
      <c r="I13" s="24"/>
    </row>
    <row r="14" spans="1:9" ht="49.5" x14ac:dyDescent="0.2">
      <c r="A14" s="2" t="s">
        <v>27</v>
      </c>
      <c r="B14" s="2" t="s">
        <v>29</v>
      </c>
      <c r="C14" s="3" t="s">
        <v>23</v>
      </c>
      <c r="D14" s="2" t="s">
        <v>28</v>
      </c>
      <c r="E14" s="2" t="s">
        <v>25</v>
      </c>
      <c r="F14" s="4">
        <f>343607.54</f>
        <v>343607.54</v>
      </c>
      <c r="G14" s="4">
        <v>0</v>
      </c>
      <c r="H14" s="4">
        <v>0</v>
      </c>
      <c r="I14" s="15" t="s">
        <v>47</v>
      </c>
    </row>
    <row r="15" spans="1:9" ht="47.25" x14ac:dyDescent="0.2">
      <c r="A15" s="2" t="s">
        <v>27</v>
      </c>
      <c r="B15" s="2" t="s">
        <v>29</v>
      </c>
      <c r="C15" s="3" t="s">
        <v>23</v>
      </c>
      <c r="D15" s="2" t="s">
        <v>28</v>
      </c>
      <c r="E15" s="2" t="s">
        <v>30</v>
      </c>
      <c r="F15" s="4">
        <v>221180.16</v>
      </c>
      <c r="G15" s="4">
        <v>0</v>
      </c>
      <c r="H15" s="4">
        <v>0</v>
      </c>
      <c r="I15" s="19" t="s">
        <v>50</v>
      </c>
    </row>
    <row r="16" spans="1:9" ht="63" x14ac:dyDescent="0.2">
      <c r="A16" s="2" t="s">
        <v>27</v>
      </c>
      <c r="B16" s="2" t="s">
        <v>32</v>
      </c>
      <c r="C16" s="3" t="s">
        <v>33</v>
      </c>
      <c r="D16" s="2" t="s">
        <v>31</v>
      </c>
      <c r="E16" s="2" t="s">
        <v>30</v>
      </c>
      <c r="F16" s="4">
        <v>430143.49</v>
      </c>
      <c r="G16" s="4">
        <v>0</v>
      </c>
      <c r="H16" s="4">
        <v>0</v>
      </c>
      <c r="I16" s="19" t="s">
        <v>43</v>
      </c>
    </row>
    <row r="17" spans="1:9" s="8" customFormat="1" ht="47.25" x14ac:dyDescent="0.2">
      <c r="A17" s="16" t="s">
        <v>27</v>
      </c>
      <c r="B17" s="16" t="s">
        <v>40</v>
      </c>
      <c r="C17" s="17" t="s">
        <v>41</v>
      </c>
      <c r="D17" s="16" t="s">
        <v>42</v>
      </c>
      <c r="E17" s="16" t="s">
        <v>24</v>
      </c>
      <c r="F17" s="20">
        <v>1068.3599999999999</v>
      </c>
      <c r="G17" s="18">
        <v>0</v>
      </c>
      <c r="H17" s="18">
        <v>0</v>
      </c>
      <c r="I17" s="21" t="s">
        <v>44</v>
      </c>
    </row>
    <row r="18" spans="1:9" s="8" customFormat="1" ht="47.25" x14ac:dyDescent="0.2">
      <c r="A18" s="16" t="s">
        <v>27</v>
      </c>
      <c r="B18" s="16" t="s">
        <v>40</v>
      </c>
      <c r="C18" s="17" t="s">
        <v>41</v>
      </c>
      <c r="D18" s="16" t="s">
        <v>42</v>
      </c>
      <c r="E18" s="16">
        <v>129</v>
      </c>
      <c r="F18" s="20">
        <v>322.64</v>
      </c>
      <c r="G18" s="18">
        <v>0</v>
      </c>
      <c r="H18" s="18">
        <v>0</v>
      </c>
      <c r="I18" s="21" t="s">
        <v>45</v>
      </c>
    </row>
    <row r="19" spans="1:9" ht="49.5" x14ac:dyDescent="0.2">
      <c r="A19" s="2" t="s">
        <v>27</v>
      </c>
      <c r="B19" s="2" t="s">
        <v>35</v>
      </c>
      <c r="C19" s="3" t="s">
        <v>36</v>
      </c>
      <c r="D19" s="2" t="s">
        <v>34</v>
      </c>
      <c r="E19" s="2" t="s">
        <v>19</v>
      </c>
      <c r="F19" s="4">
        <f>186231.57</f>
        <v>186231.57</v>
      </c>
      <c r="G19" s="4">
        <v>0</v>
      </c>
      <c r="H19" s="4">
        <v>0</v>
      </c>
      <c r="I19" s="14" t="s">
        <v>46</v>
      </c>
    </row>
    <row r="20" spans="1:9" s="11" customFormat="1" x14ac:dyDescent="0.2">
      <c r="A20" s="25" t="s">
        <v>16</v>
      </c>
      <c r="B20" s="25"/>
      <c r="C20" s="25"/>
      <c r="D20" s="25"/>
      <c r="E20" s="25"/>
      <c r="F20" s="9">
        <f>SUM(F14:F19)</f>
        <v>1182553.76</v>
      </c>
      <c r="G20" s="9">
        <v>0</v>
      </c>
      <c r="H20" s="9">
        <v>0</v>
      </c>
      <c r="I20" s="10" t="s">
        <v>9</v>
      </c>
    </row>
    <row r="21" spans="1:9" s="12" customFormat="1" ht="16.5" x14ac:dyDescent="0.2">
      <c r="A21" s="27" t="s">
        <v>37</v>
      </c>
      <c r="B21" s="28"/>
      <c r="C21" s="28"/>
      <c r="D21" s="28"/>
      <c r="E21" s="28"/>
      <c r="F21" s="28"/>
      <c r="G21" s="28"/>
      <c r="H21" s="28"/>
      <c r="I21" s="29"/>
    </row>
    <row r="22" spans="1:9" s="11" customFormat="1" x14ac:dyDescent="0.2">
      <c r="A22" s="30" t="s">
        <v>16</v>
      </c>
      <c r="B22" s="31"/>
      <c r="C22" s="31"/>
      <c r="D22" s="31"/>
      <c r="E22" s="32"/>
      <c r="F22" s="9">
        <v>0</v>
      </c>
      <c r="G22" s="9">
        <v>0</v>
      </c>
      <c r="H22" s="9">
        <v>0</v>
      </c>
      <c r="I22" s="10" t="s">
        <v>9</v>
      </c>
    </row>
    <row r="23" spans="1:9" x14ac:dyDescent="0.2">
      <c r="A23" s="33" t="s">
        <v>38</v>
      </c>
      <c r="B23" s="33"/>
      <c r="C23" s="33"/>
      <c r="D23" s="33"/>
      <c r="E23" s="33"/>
      <c r="F23" s="6">
        <f>F22+F20+F12+F9</f>
        <v>4063221</v>
      </c>
      <c r="G23" s="6">
        <v>0</v>
      </c>
      <c r="H23" s="6">
        <v>0</v>
      </c>
      <c r="I23" s="7" t="s">
        <v>9</v>
      </c>
    </row>
    <row r="25" spans="1:9" x14ac:dyDescent="0.2">
      <c r="F25" s="22">
        <v>4063221</v>
      </c>
    </row>
    <row r="26" spans="1:9" x14ac:dyDescent="0.2">
      <c r="F26" s="22">
        <f>F25-F23</f>
        <v>0</v>
      </c>
    </row>
  </sheetData>
  <mergeCells count="19">
    <mergeCell ref="A20:E20"/>
    <mergeCell ref="A21:I21"/>
    <mergeCell ref="A22:E22"/>
    <mergeCell ref="A23:E23"/>
    <mergeCell ref="A13:I13"/>
    <mergeCell ref="A2:I2"/>
    <mergeCell ref="A7:I7"/>
    <mergeCell ref="A9:E9"/>
    <mergeCell ref="A10:I10"/>
    <mergeCell ref="A12:E12"/>
    <mergeCell ref="F4:F6"/>
    <mergeCell ref="G4:G6"/>
    <mergeCell ref="H4:H6"/>
    <mergeCell ref="I4:I6"/>
    <mergeCell ref="A4:A6"/>
    <mergeCell ref="B4:B6"/>
    <mergeCell ref="C4:C6"/>
    <mergeCell ref="D4:D6"/>
    <mergeCell ref="E4:E6"/>
  </mergeCells>
  <pageMargins left="0.19685039370078741" right="0.19685039370078741" top="0.35433070866141736" bottom="0.11811023622047245" header="0.31496062992125984" footer="0.31496062992125984"/>
  <pageSetup paperSize="9" scale="75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2024-11-19T11:08:44Z</dcterms:modified>
</cp:coreProperties>
</file>