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433"/>
  </bookViews>
  <sheets>
    <sheet name="Сведения 10,9" sheetId="5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I16" i="5" l="1"/>
  <c r="I15" i="5"/>
  <c r="I17" i="5" l="1"/>
  <c r="K4" i="5" l="1"/>
  <c r="L4" i="5"/>
  <c r="M4" i="5"/>
  <c r="I5" i="5"/>
  <c r="I4" i="5" s="1"/>
  <c r="I12" i="5" l="1"/>
  <c r="J4" i="5"/>
  <c r="I18" i="5" l="1"/>
  <c r="I8" i="5" l="1"/>
  <c r="J12" i="5" l="1"/>
  <c r="K12" i="5"/>
  <c r="L12" i="5"/>
  <c r="M12" i="5"/>
  <c r="J8" i="5"/>
  <c r="K8" i="5"/>
  <c r="L8" i="5"/>
  <c r="M8" i="5"/>
  <c r="J18" i="5" l="1"/>
  <c r="L18" i="5"/>
  <c r="M18" i="5"/>
  <c r="K18" i="5"/>
</calcChain>
</file>

<file path=xl/sharedStrings.xml><?xml version="1.0" encoding="utf-8"?>
<sst xmlns="http://schemas.openxmlformats.org/spreadsheetml/2006/main" count="53" uniqueCount="36">
  <si>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</si>
  <si>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</si>
  <si>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</si>
  <si>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</si>
  <si>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</si>
  <si>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</si>
  <si>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</si>
  <si>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Показатель объема</t>
  </si>
  <si>
    <t>Единица измерения</t>
  </si>
  <si>
    <t>2023 год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</si>
  <si>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</si>
  <si>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</si>
  <si>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</si>
  <si>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</si>
  <si>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Человек</t>
  </si>
  <si>
    <t>Число клубных формирований</t>
  </si>
  <si>
    <t>Итого</t>
  </si>
  <si>
    <t>907 (Отдел культуры, спорта и молодежной политики администрации Климовского района)</t>
  </si>
  <si>
    <t xml:space="preserve">Реализация дополнительных общеобразовательных программ </t>
  </si>
  <si>
    <t>2024 год</t>
  </si>
  <si>
    <t>2025 год</t>
  </si>
  <si>
    <t>2025 год (план)</t>
  </si>
  <si>
    <t>Количество книговыдач</t>
  </si>
  <si>
    <t>906 (Отдел образования администрации Климовского района Брянской области)</t>
  </si>
  <si>
    <t>910 (Администрация Климовского района Брянской области)</t>
  </si>
  <si>
    <t>2026 год</t>
  </si>
  <si>
    <t>2026 год (план)</t>
  </si>
  <si>
    <t>Организация и проведение культурно-массовых мероприятий</t>
  </si>
  <si>
    <t>Количество мероприятий</t>
  </si>
  <si>
    <t>Присмотр и уход за ребенком (Детские сады)</t>
  </si>
  <si>
    <t>Сведения о планируемых на 2025 год и на плановый период 2026 и 2027 годов объемах оказания муниципальных услуг (работ) муниципальными учреждениями Климовского района Брянской области, 
а также о планируемых объемах их финансового обеспечения в сравнении с ожидаемым исполнением за 2024 года и отчетом за 2023 год</t>
  </si>
  <si>
    <t>2027 год</t>
  </si>
  <si>
    <t>2023 год (факт)</t>
  </si>
  <si>
    <t>2024 год (оценка)</t>
  </si>
  <si>
    <t>2027 год (план)</t>
  </si>
  <si>
    <t>Количество  запросов (заявлений)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</si>
</sst>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4;&#1077;&#1085;&#1082;&#1072;-&#1087;&#1086;&#1090;&#1088;&#1077;&#1073;&#1085;&#1086;&#1089;&#1090;&#1080;%20&#1074;%20&#1084;&#1091;&#1085;&#1080;&#1094;&#1080;&#1087;&#1072;&#1083;&#1100;&#1085;&#1099;&#1093;%20&#1091;&#1089;&#1083;&#1091;&#1075;&#1072;&#1093;%202024-2026/&#1054;&#1073;&#1088;&#1072;&#1079;&#1086;&#1074;&#1072;&#1085;&#1080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4;&#1077;&#1085;&#1082;&#1072;-&#1087;&#1086;&#1090;&#1088;&#1077;&#1073;&#1085;&#1086;&#1089;&#1090;&#1080;%20&#1074;%20&#1084;&#1091;&#1085;&#1080;&#1094;&#1080;&#1087;&#1072;&#1083;&#1100;&#1085;&#1099;&#1093;%20&#1091;&#1089;&#1083;&#1091;&#1075;&#1072;&#1093;%202024-2026/&#1050;&#1091;&#1083;&#1100;&#1090;&#1091;&#1088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 потребности в МУ 2021"/>
      <sheetName val="Оценка потребности 2021"/>
      <sheetName val="О потребности в МУ 2023"/>
      <sheetName val="О потребности в МУ 2024"/>
      <sheetName val="Оценка потребности 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D7">
            <v>47412800.640000008</v>
          </cell>
        </row>
        <row r="9">
          <cell r="D9">
            <v>13742600.647499999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 потребности в МУ 2021"/>
      <sheetName val="Оценка потребности 2021"/>
      <sheetName val="О потребности в МУ 2023"/>
      <sheetName val="О потребности в МУ 2023."/>
      <sheetName val="Оценка потребности 20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D7">
            <v>28415449.600000001</v>
          </cell>
        </row>
        <row r="8">
          <cell r="D8">
            <v>12178025</v>
          </cell>
        </row>
        <row r="9">
          <cell r="D9">
            <v>8571500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I22" sqref="I22"/>
    </sheetView>
  </sheetViews>
  <sheetFormatPr defaultRowHeight="15" x14ac:dyDescent="0.25"/>
  <cols>
    <col min="1" max="1" width="38.42578125" style="8" customWidth="1"/>
    <col min="2" max="2" width="19" style="8" customWidth="1"/>
    <col min="3" max="3" width="9.140625" style="14"/>
    <col min="4" max="8" width="9.140625" style="8"/>
    <col min="9" max="13" width="13.85546875" style="8" customWidth="1"/>
    <col min="14" max="16384" width="9.140625" style="8"/>
  </cols>
  <sheetData>
    <row r="1" spans="1:13" ht="40.5" customHeight="1" x14ac:dyDescent="0.25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31.5" customHeight="1" x14ac:dyDescent="0.25">
      <c r="A2" s="29" t="s">
        <v>12</v>
      </c>
      <c r="B2" s="29" t="s">
        <v>7</v>
      </c>
      <c r="C2" s="29" t="s">
        <v>8</v>
      </c>
      <c r="D2" s="29" t="s">
        <v>11</v>
      </c>
      <c r="E2" s="29"/>
      <c r="F2" s="29"/>
      <c r="G2" s="29"/>
      <c r="H2" s="29"/>
      <c r="I2" s="29" t="s">
        <v>13</v>
      </c>
      <c r="J2" s="29"/>
      <c r="K2" s="29"/>
      <c r="L2" s="29"/>
      <c r="M2" s="29"/>
    </row>
    <row r="3" spans="1:13" ht="36" customHeight="1" x14ac:dyDescent="0.25">
      <c r="A3" s="29"/>
      <c r="B3" s="29"/>
      <c r="C3" s="29"/>
      <c r="D3" s="27" t="s">
        <v>9</v>
      </c>
      <c r="E3" s="27" t="s">
        <v>19</v>
      </c>
      <c r="F3" s="27" t="s">
        <v>20</v>
      </c>
      <c r="G3" s="27" t="s">
        <v>25</v>
      </c>
      <c r="H3" s="27" t="s">
        <v>31</v>
      </c>
      <c r="I3" s="27" t="s">
        <v>32</v>
      </c>
      <c r="J3" s="27" t="s">
        <v>33</v>
      </c>
      <c r="K3" s="27" t="s">
        <v>21</v>
      </c>
      <c r="L3" s="27" t="s">
        <v>26</v>
      </c>
      <c r="M3" s="27" t="s">
        <v>34</v>
      </c>
    </row>
    <row r="4" spans="1:13" ht="25.5" x14ac:dyDescent="0.25">
      <c r="A4" s="13" t="s">
        <v>23</v>
      </c>
      <c r="B4" s="9"/>
      <c r="C4" s="13"/>
      <c r="D4" s="10"/>
      <c r="E4" s="10"/>
      <c r="F4" s="10"/>
      <c r="G4" s="10"/>
      <c r="H4" s="10"/>
      <c r="I4" s="11">
        <f>I6+I7+I5</f>
        <v>143404197.44</v>
      </c>
      <c r="J4" s="11">
        <f t="shared" ref="J4:M4" si="0">J6+J7</f>
        <v>125510156.244</v>
      </c>
      <c r="K4" s="11">
        <f t="shared" si="0"/>
        <v>105549091.65000001</v>
      </c>
      <c r="L4" s="11">
        <f t="shared" si="0"/>
        <v>105549091.65000001</v>
      </c>
      <c r="M4" s="11">
        <f t="shared" si="0"/>
        <v>105549091.65000001</v>
      </c>
    </row>
    <row r="5" spans="1:13" x14ac:dyDescent="0.25">
      <c r="A5" s="15" t="s">
        <v>29</v>
      </c>
      <c r="B5" s="3" t="s">
        <v>3</v>
      </c>
      <c r="C5" s="4" t="s">
        <v>14</v>
      </c>
      <c r="D5" s="30">
        <v>684</v>
      </c>
      <c r="E5" s="30">
        <v>552</v>
      </c>
      <c r="F5" s="24">
        <v>552</v>
      </c>
      <c r="G5" s="24">
        <v>552</v>
      </c>
      <c r="H5" s="24">
        <v>552</v>
      </c>
      <c r="I5" s="25">
        <f>'[1]Оценка потребности 2024'!$D$7</f>
        <v>47412800.640000008</v>
      </c>
      <c r="J5" s="31">
        <v>43159244.976000004</v>
      </c>
      <c r="K5" s="25">
        <v>43921116.480000004</v>
      </c>
      <c r="L5" s="25">
        <v>43921116.480000004</v>
      </c>
      <c r="M5" s="25">
        <v>43921116.480000004</v>
      </c>
    </row>
    <row r="6" spans="1:13" s="12" customFormat="1" ht="30" customHeight="1" x14ac:dyDescent="0.25">
      <c r="A6" s="15" t="s">
        <v>0</v>
      </c>
      <c r="B6" s="3" t="s">
        <v>3</v>
      </c>
      <c r="C6" s="4" t="s">
        <v>14</v>
      </c>
      <c r="D6" s="30">
        <v>684</v>
      </c>
      <c r="E6" s="30">
        <v>552</v>
      </c>
      <c r="F6" s="24">
        <v>552</v>
      </c>
      <c r="G6" s="24">
        <v>552</v>
      </c>
      <c r="H6" s="24">
        <v>552</v>
      </c>
      <c r="I6" s="25">
        <v>50324800</v>
      </c>
      <c r="J6" s="31">
        <v>72938155</v>
      </c>
      <c r="K6" s="25">
        <v>53195300</v>
      </c>
      <c r="L6" s="25">
        <v>53195300</v>
      </c>
      <c r="M6" s="25">
        <v>53195300</v>
      </c>
    </row>
    <row r="7" spans="1:13" s="12" customFormat="1" ht="30" customHeight="1" x14ac:dyDescent="0.25">
      <c r="A7" s="15" t="s">
        <v>1</v>
      </c>
      <c r="B7" s="3" t="s">
        <v>4</v>
      </c>
      <c r="C7" s="4" t="s">
        <v>14</v>
      </c>
      <c r="D7" s="30">
        <v>187</v>
      </c>
      <c r="E7" s="30">
        <v>187</v>
      </c>
      <c r="F7" s="24">
        <v>241</v>
      </c>
      <c r="G7" s="24">
        <v>241</v>
      </c>
      <c r="H7" s="24">
        <v>241</v>
      </c>
      <c r="I7" s="25">
        <v>45666596.799999997</v>
      </c>
      <c r="J7" s="31">
        <v>52572001.244000003</v>
      </c>
      <c r="K7" s="25">
        <v>52353791.649999999</v>
      </c>
      <c r="L7" s="25">
        <v>52353791.649999999</v>
      </c>
      <c r="M7" s="25">
        <v>52353791.649999999</v>
      </c>
    </row>
    <row r="8" spans="1:13" s="19" customFormat="1" ht="30.75" hidden="1" customHeight="1" x14ac:dyDescent="0.25">
      <c r="A8" s="20" t="s">
        <v>17</v>
      </c>
      <c r="B8" s="21"/>
      <c r="C8" s="21"/>
      <c r="D8" s="22"/>
      <c r="E8" s="22"/>
      <c r="F8" s="22"/>
      <c r="G8" s="22"/>
      <c r="H8" s="22"/>
      <c r="I8" s="23">
        <f t="shared" ref="I8" si="1">I9+I10+I11</f>
        <v>0</v>
      </c>
      <c r="J8" s="23">
        <f t="shared" ref="J8:M8" si="2">J9+J10+J11</f>
        <v>0</v>
      </c>
      <c r="K8" s="23">
        <f t="shared" si="2"/>
        <v>0</v>
      </c>
      <c r="L8" s="23">
        <f t="shared" si="2"/>
        <v>0</v>
      </c>
      <c r="M8" s="23">
        <f t="shared" si="2"/>
        <v>0</v>
      </c>
    </row>
    <row r="9" spans="1:13" s="12" customFormat="1" ht="42.75" hidden="1" customHeight="1" x14ac:dyDescent="0.25">
      <c r="A9" s="6" t="s">
        <v>2</v>
      </c>
      <c r="B9" s="4" t="s">
        <v>15</v>
      </c>
      <c r="C9" s="4" t="s">
        <v>10</v>
      </c>
      <c r="D9" s="24">
        <v>118</v>
      </c>
      <c r="E9" s="24"/>
      <c r="F9" s="24"/>
      <c r="G9" s="24"/>
      <c r="H9" s="24"/>
      <c r="I9" s="26"/>
      <c r="J9" s="26"/>
      <c r="K9" s="25"/>
      <c r="L9" s="25"/>
      <c r="M9" s="25"/>
    </row>
    <row r="10" spans="1:13" s="12" customFormat="1" ht="42.75" hidden="1" customHeight="1" x14ac:dyDescent="0.25">
      <c r="A10" s="1" t="s">
        <v>5</v>
      </c>
      <c r="B10" s="2" t="s">
        <v>22</v>
      </c>
      <c r="C10" s="4" t="s">
        <v>10</v>
      </c>
      <c r="D10" s="24">
        <v>347000</v>
      </c>
      <c r="E10" s="24"/>
      <c r="F10" s="24"/>
      <c r="G10" s="24"/>
      <c r="H10" s="24"/>
      <c r="I10" s="26"/>
      <c r="J10" s="26"/>
      <c r="K10" s="25"/>
      <c r="L10" s="25"/>
      <c r="M10" s="25"/>
    </row>
    <row r="11" spans="1:13" s="12" customFormat="1" ht="42.75" hidden="1" customHeight="1" x14ac:dyDescent="0.25">
      <c r="A11" s="1" t="s">
        <v>18</v>
      </c>
      <c r="B11" s="3" t="s">
        <v>4</v>
      </c>
      <c r="C11" s="4" t="s">
        <v>14</v>
      </c>
      <c r="D11" s="24">
        <v>310</v>
      </c>
      <c r="E11" s="24"/>
      <c r="F11" s="24"/>
      <c r="G11" s="24"/>
      <c r="H11" s="24"/>
      <c r="I11" s="26"/>
      <c r="J11" s="26"/>
      <c r="K11" s="25"/>
      <c r="L11" s="25"/>
      <c r="M11" s="25"/>
    </row>
    <row r="12" spans="1:13" ht="30.75" customHeight="1" x14ac:dyDescent="0.25">
      <c r="A12" s="13" t="s">
        <v>24</v>
      </c>
      <c r="B12" s="9"/>
      <c r="C12" s="13"/>
      <c r="D12" s="10"/>
      <c r="E12" s="10"/>
      <c r="F12" s="10"/>
      <c r="G12" s="10"/>
      <c r="H12" s="10"/>
      <c r="I12" s="11">
        <f>I13+I14+I15+I16+I17</f>
        <v>60080899.907499999</v>
      </c>
      <c r="J12" s="11">
        <f t="shared" ref="J12:M12" si="3">J13</f>
        <v>3825877</v>
      </c>
      <c r="K12" s="11">
        <f t="shared" si="3"/>
        <v>4808472</v>
      </c>
      <c r="L12" s="11">
        <f t="shared" si="3"/>
        <v>4808472</v>
      </c>
      <c r="M12" s="11">
        <f t="shared" si="3"/>
        <v>4808472</v>
      </c>
    </row>
    <row r="13" spans="1:13" s="12" customFormat="1" ht="63.75" x14ac:dyDescent="0.25">
      <c r="A13" s="1" t="s">
        <v>6</v>
      </c>
      <c r="B13" s="7" t="s">
        <v>35</v>
      </c>
      <c r="C13" s="5" t="s">
        <v>10</v>
      </c>
      <c r="D13" s="30">
        <v>792</v>
      </c>
      <c r="E13" s="30">
        <v>500</v>
      </c>
      <c r="F13" s="30">
        <v>500</v>
      </c>
      <c r="G13" s="30">
        <v>500</v>
      </c>
      <c r="H13" s="30">
        <v>500</v>
      </c>
      <c r="I13" s="25">
        <v>3323258.26</v>
      </c>
      <c r="J13" s="25">
        <v>3825877</v>
      </c>
      <c r="K13" s="32">
        <v>4808472</v>
      </c>
      <c r="L13" s="32">
        <v>4808472</v>
      </c>
      <c r="M13" s="32">
        <v>4808472</v>
      </c>
    </row>
    <row r="14" spans="1:13" s="12" customFormat="1" ht="42.75" customHeight="1" x14ac:dyDescent="0.25">
      <c r="A14" s="6" t="s">
        <v>2</v>
      </c>
      <c r="B14" s="4" t="s">
        <v>15</v>
      </c>
      <c r="C14" s="4" t="s">
        <v>10</v>
      </c>
      <c r="D14" s="24">
        <v>128</v>
      </c>
      <c r="E14" s="33">
        <v>123</v>
      </c>
      <c r="F14" s="33">
        <v>124</v>
      </c>
      <c r="G14" s="33">
        <v>124</v>
      </c>
      <c r="H14" s="33">
        <v>124</v>
      </c>
      <c r="I14" s="26">
        <v>22265516</v>
      </c>
      <c r="J14" s="26">
        <v>24017625.995999999</v>
      </c>
      <c r="K14" s="30">
        <v>28321762</v>
      </c>
      <c r="L14" s="30">
        <v>28321762</v>
      </c>
      <c r="M14" s="30">
        <v>28321762</v>
      </c>
    </row>
    <row r="15" spans="1:13" s="12" customFormat="1" ht="42.75" customHeight="1" x14ac:dyDescent="0.25">
      <c r="A15" s="6" t="s">
        <v>27</v>
      </c>
      <c r="B15" s="4" t="s">
        <v>28</v>
      </c>
      <c r="C15" s="4" t="s">
        <v>10</v>
      </c>
      <c r="D15" s="24">
        <v>5450</v>
      </c>
      <c r="E15" s="33">
        <v>5098</v>
      </c>
      <c r="F15" s="33">
        <v>5248</v>
      </c>
      <c r="G15" s="33">
        <v>5248</v>
      </c>
      <c r="H15" s="33">
        <v>5248</v>
      </c>
      <c r="I15" s="26">
        <f>'[2]Оценка потребности 2023'!$D$8</f>
        <v>12178025</v>
      </c>
      <c r="J15" s="26">
        <v>12932565.616</v>
      </c>
      <c r="K15" s="25">
        <v>12350010</v>
      </c>
      <c r="L15" s="25">
        <v>12350010</v>
      </c>
      <c r="M15" s="25">
        <v>12350010</v>
      </c>
    </row>
    <row r="16" spans="1:13" s="12" customFormat="1" ht="42.75" customHeight="1" x14ac:dyDescent="0.25">
      <c r="A16" s="1" t="s">
        <v>5</v>
      </c>
      <c r="B16" s="2" t="s">
        <v>22</v>
      </c>
      <c r="C16" s="4" t="s">
        <v>10</v>
      </c>
      <c r="D16" s="24">
        <v>250000</v>
      </c>
      <c r="E16" s="33">
        <v>120949</v>
      </c>
      <c r="F16" s="33">
        <v>121000</v>
      </c>
      <c r="G16" s="33">
        <v>122000</v>
      </c>
      <c r="H16" s="33">
        <v>122000</v>
      </c>
      <c r="I16" s="26">
        <f>'[2]Оценка потребности 2023'!$D$9</f>
        <v>8571500</v>
      </c>
      <c r="J16" s="26">
        <v>9179303.4060000014</v>
      </c>
      <c r="K16" s="25">
        <v>9302480</v>
      </c>
      <c r="L16" s="25">
        <v>9379360</v>
      </c>
      <c r="M16" s="25">
        <v>9379360</v>
      </c>
    </row>
    <row r="17" spans="1:13" s="12" customFormat="1" ht="42.75" customHeight="1" x14ac:dyDescent="0.25">
      <c r="A17" s="1" t="s">
        <v>18</v>
      </c>
      <c r="B17" s="3" t="s">
        <v>4</v>
      </c>
      <c r="C17" s="4" t="s">
        <v>14</v>
      </c>
      <c r="D17" s="24">
        <v>335</v>
      </c>
      <c r="E17" s="24">
        <v>300</v>
      </c>
      <c r="F17" s="24">
        <v>300</v>
      </c>
      <c r="G17" s="24">
        <v>300</v>
      </c>
      <c r="H17" s="24">
        <v>300</v>
      </c>
      <c r="I17" s="26">
        <f>'[1]Оценка потребности 2024'!$D$9</f>
        <v>13742600.647499999</v>
      </c>
      <c r="J17" s="26">
        <v>15838384</v>
      </c>
      <c r="K17" s="25">
        <v>18660001</v>
      </c>
      <c r="L17" s="25">
        <v>18660001</v>
      </c>
      <c r="M17" s="25">
        <v>18660001</v>
      </c>
    </row>
    <row r="18" spans="1:13" s="12" customFormat="1" ht="30" customHeight="1" x14ac:dyDescent="0.25">
      <c r="A18" s="16" t="s">
        <v>16</v>
      </c>
      <c r="B18" s="16"/>
      <c r="C18" s="17"/>
      <c r="D18" s="16"/>
      <c r="E18" s="16"/>
      <c r="F18" s="16"/>
      <c r="G18" s="16"/>
      <c r="H18" s="16"/>
      <c r="I18" s="18">
        <f>I12+I8+I4</f>
        <v>203485097.3475</v>
      </c>
      <c r="J18" s="18">
        <f>J12+J8+J4</f>
        <v>129336033.244</v>
      </c>
      <c r="K18" s="18">
        <f>K12+K8+K4</f>
        <v>110357563.65000001</v>
      </c>
      <c r="L18" s="18">
        <f>L12+L8+L4</f>
        <v>110357563.65000001</v>
      </c>
      <c r="M18" s="18">
        <f>M12+M8+M4</f>
        <v>110357563.65000001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11811023622047245" right="0.11811023622047245" top="0.74803149606299213" bottom="0.35433070866141736" header="0.31496062992125984" footer="0.31496062992125984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 10,9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2024-11-15T05:49:31Z</dcterms:modified>
</cp:coreProperties>
</file>