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30"/>
  </bookViews>
  <sheets>
    <sheet name="план 2024-26" sheetId="5" r:id="rId1"/>
  </sheets>
  <definedNames>
    <definedName name="_xlnm._FilterDatabase" localSheetId="0" hidden="1">'план 2024-26'!$A$7:$M$167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9" i="5" l="1"/>
  <c r="K137" i="5"/>
  <c r="J137" i="5"/>
  <c r="K33" i="5"/>
  <c r="L33" i="5"/>
  <c r="K34" i="5"/>
  <c r="L34" i="5"/>
  <c r="J36" i="5"/>
  <c r="K36" i="5"/>
  <c r="L36" i="5"/>
  <c r="K35" i="5"/>
  <c r="L35" i="5"/>
  <c r="J33" i="5"/>
  <c r="J34" i="5"/>
  <c r="J35" i="5"/>
  <c r="K57" i="5"/>
  <c r="L57" i="5"/>
  <c r="J57" i="5"/>
  <c r="K52" i="5"/>
  <c r="L52" i="5"/>
  <c r="J52" i="5"/>
  <c r="K47" i="5"/>
  <c r="L47" i="5"/>
  <c r="J47" i="5"/>
  <c r="K42" i="5"/>
  <c r="L42" i="5"/>
  <c r="J42" i="5"/>
  <c r="K32" i="5"/>
  <c r="L32" i="5"/>
  <c r="J32" i="5"/>
  <c r="K27" i="5"/>
  <c r="L27" i="5"/>
  <c r="J27" i="5"/>
  <c r="K22" i="5"/>
  <c r="L22" i="5"/>
  <c r="J22" i="5"/>
  <c r="J37" i="5" l="1"/>
  <c r="L37" i="5"/>
  <c r="K37" i="5"/>
  <c r="K60" i="5" l="1"/>
  <c r="L60" i="5"/>
  <c r="J60" i="5"/>
  <c r="K59" i="5"/>
  <c r="L59" i="5"/>
  <c r="L137" i="5"/>
  <c r="K14" i="5"/>
  <c r="K17" i="5" s="1"/>
  <c r="L14" i="5"/>
  <c r="L17" i="5" s="1"/>
  <c r="M22" i="5"/>
  <c r="J14" i="5"/>
  <c r="J17" i="5" s="1"/>
  <c r="J62" i="5" l="1"/>
  <c r="J145" i="5"/>
  <c r="K145" i="5"/>
  <c r="L145" i="5"/>
  <c r="K144" i="5"/>
  <c r="L144" i="5"/>
  <c r="J144" i="5"/>
  <c r="M152" i="5"/>
  <c r="L152" i="5"/>
  <c r="K152" i="5"/>
  <c r="J152" i="5"/>
  <c r="J154" i="5"/>
  <c r="K154" i="5"/>
  <c r="K9" i="5" s="1"/>
  <c r="L154" i="5"/>
  <c r="J155" i="5"/>
  <c r="K155" i="5"/>
  <c r="L155" i="5"/>
  <c r="L9" i="5" l="1"/>
  <c r="J157" i="5"/>
  <c r="J9" i="5"/>
  <c r="L157" i="5"/>
  <c r="K157" i="5"/>
  <c r="K147" i="5" l="1"/>
  <c r="L147" i="5"/>
  <c r="J147" i="5"/>
  <c r="L62" i="5" l="1"/>
  <c r="K62" i="5"/>
  <c r="L117" i="5"/>
  <c r="K117" i="5"/>
  <c r="J117" i="5"/>
  <c r="J122" i="5"/>
  <c r="K122" i="5"/>
  <c r="L122" i="5"/>
  <c r="J10" i="5" l="1"/>
  <c r="K10" i="5" l="1"/>
  <c r="L10" i="5"/>
  <c r="L167" i="5" l="1"/>
  <c r="K167" i="5"/>
  <c r="J167" i="5"/>
  <c r="L162" i="5"/>
  <c r="K162" i="5"/>
  <c r="J162" i="5"/>
  <c r="L142" i="5"/>
  <c r="K142" i="5"/>
  <c r="J142" i="5"/>
  <c r="L132" i="5"/>
  <c r="K132" i="5"/>
  <c r="J132" i="5"/>
  <c r="L127" i="5"/>
  <c r="K127" i="5"/>
  <c r="J127" i="5"/>
  <c r="L112" i="5"/>
  <c r="K112" i="5"/>
  <c r="J112" i="5"/>
  <c r="L107" i="5"/>
  <c r="K107" i="5"/>
  <c r="J107" i="5"/>
  <c r="L102" i="5"/>
  <c r="K102" i="5"/>
  <c r="J102" i="5"/>
  <c r="L97" i="5"/>
  <c r="K97" i="5"/>
  <c r="J97" i="5"/>
  <c r="L92" i="5"/>
  <c r="K92" i="5"/>
  <c r="J92" i="5"/>
  <c r="L87" i="5"/>
  <c r="K87" i="5"/>
  <c r="J87" i="5"/>
  <c r="L82" i="5"/>
  <c r="K82" i="5"/>
  <c r="J82" i="5"/>
  <c r="L77" i="5"/>
  <c r="K77" i="5"/>
  <c r="J77" i="5"/>
  <c r="L71" i="5"/>
  <c r="L72" i="5" s="1"/>
  <c r="K71" i="5"/>
  <c r="K72" i="5" s="1"/>
  <c r="J71" i="5"/>
  <c r="J72" i="5" s="1"/>
  <c r="L67" i="5"/>
  <c r="K67" i="5"/>
  <c r="J67" i="5"/>
  <c r="K11" i="5" l="1"/>
  <c r="K12" i="5" s="1"/>
  <c r="J11" i="5"/>
  <c r="J12" i="5" s="1"/>
  <c r="L11" i="5"/>
  <c r="L12" i="5" s="1"/>
</calcChain>
</file>

<file path=xl/sharedStrings.xml><?xml version="1.0" encoding="utf-8"?>
<sst xmlns="http://schemas.openxmlformats.org/spreadsheetml/2006/main" count="1004" uniqueCount="130">
  <si>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</si>
  <si>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</si>
  <si>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</si>
  <si>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</si>
  <si>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</si>
  <si>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</si>
  <si>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средства областного бюджета</t>
  </si>
  <si>
    <t>средства местных бюджетов</t>
  </si>
  <si>
    <t>внебюджетные средства</t>
  </si>
  <si>
    <t>итого</t>
  </si>
  <si>
    <t>1.</t>
  </si>
  <si>
    <t>2.</t>
  </si>
  <si>
    <t>План реализации муниципальной программы</t>
  </si>
  <si>
    <t>…</t>
  </si>
  <si>
    <t>Реализация государственной политики в сфере образования на территории Климовского района</t>
  </si>
  <si>
    <t>1.3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</si>
  <si>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</si>
  <si>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2.1</t>
  </si>
  <si>
    <t>2.2</t>
  </si>
  <si>
    <t>2.3</t>
  </si>
  <si>
    <t>Дошкольные образовательные организации</t>
  </si>
  <si>
    <t>Общеобразовательные организации</t>
  </si>
  <si>
    <t>Организации дополнительного образования</t>
  </si>
  <si>
    <t xml:space="preserve">Противодействие злоупотреблению наркотиками и их незаконному обороту   </t>
  </si>
  <si>
    <t>Повышение безопасности дорожного движения</t>
  </si>
  <si>
    <t>Организация питания в образовательных организациях</t>
  </si>
  <si>
    <t>Мероприятия по комплексной безопасности муниципальных учреждений</t>
  </si>
  <si>
    <t>Проведение оздоровительной кампании</t>
  </si>
  <si>
    <t>Развитие кадрового потенциала сферы образования и реализации мер государственной поддержки работников образования</t>
  </si>
  <si>
    <t>Код бюджетной классификации</t>
  </si>
  <si>
    <t>ГРБС</t>
  </si>
  <si>
    <t>МП</t>
  </si>
  <si>
    <t>ПМП</t>
  </si>
  <si>
    <t>ОМ</t>
  </si>
  <si>
    <t>НР</t>
  </si>
  <si>
    <t>поступление из областного бюджета</t>
  </si>
  <si>
    <t>Связь основного мероприятия с целевыми показателями (индикаторами)(порядковые номера показателей (индикаторов)</t>
  </si>
  <si>
    <t>06</t>
  </si>
  <si>
    <t>0</t>
  </si>
  <si>
    <t>11</t>
  </si>
  <si>
    <t>80040</t>
  </si>
  <si>
    <t>12</t>
  </si>
  <si>
    <t>906</t>
  </si>
  <si>
    <t>80720</t>
  </si>
  <si>
    <t>Мероприятия,направленные на укрепление здоровья населения</t>
  </si>
  <si>
    <t>82500</t>
  </si>
  <si>
    <t>80310</t>
  </si>
  <si>
    <t>80320</t>
  </si>
  <si>
    <t>81150</t>
  </si>
  <si>
    <t>82350</t>
  </si>
  <si>
    <t>82360</t>
  </si>
  <si>
    <t>82420</t>
  </si>
  <si>
    <t>82430</t>
  </si>
  <si>
    <t>82440</t>
  </si>
  <si>
    <t>S4790</t>
  </si>
  <si>
    <t>14</t>
  </si>
  <si>
    <t>81400</t>
  </si>
  <si>
    <t>средства  бюджета района</t>
  </si>
  <si>
    <t>3.</t>
  </si>
  <si>
    <t>14721</t>
  </si>
  <si>
    <t>14722</t>
  </si>
  <si>
    <t>14723</t>
  </si>
  <si>
    <t>Отдел образования администрации Климовского района Брянской области</t>
  </si>
  <si>
    <t>14780</t>
  </si>
  <si>
    <t xml:space="preserve">Мероприятия по улучшению условий охраны труда </t>
  </si>
  <si>
    <t>4.</t>
  </si>
  <si>
    <t>13</t>
  </si>
  <si>
    <t>Организация временного трудоустройства несовершеннолетних граждан в возрасвте от 14 до 18 лет</t>
  </si>
  <si>
    <t>82370</t>
  </si>
  <si>
    <t>Руководство и управление в сфере установленных функций органов местного самоуправления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</si>
  <si>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                               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</si>
  <si>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</si>
  <si>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</si>
  <si>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4.1</t>
  </si>
  <si>
    <t>2025 год</t>
  </si>
  <si>
    <t>2026 год</t>
  </si>
  <si>
    <t>Приложение 2
к муниципальной программе  '' Развитие системы образования Климовского района Брянской области   (2025 - 2027 годы)''</t>
  </si>
  <si>
    <t>2027 год</t>
  </si>
  <si>
    <t>9Д820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</si>
  <si>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</si>
  <si>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</si>
  <si>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Развитие системы образования Климовского района  (2025 - 2027 годы)</t>
  </si>
  <si>
    <t>Учреждения психолого-медико-социального сопровождения</t>
  </si>
  <si>
    <t>Учреждения, обеспечивающие деятельность органов местного самоуправления и муниципальных учреждений</t>
  </si>
  <si>
    <t>Повышение доступности и качества предоставления дошкольного, общего образования, дополнительного образования детей</t>
  </si>
  <si>
    <t>Мероприятия по работе с семьей, детьми и молодежью</t>
  </si>
  <si>
    <t>3.1</t>
  </si>
  <si>
    <t>Мероприятия по проведению оздоровительной кампании детей</t>
  </si>
  <si>
    <t>Развитие кадрового потенциала, переподготовка и повышение квалификации персонала</t>
  </si>
  <si>
    <t>1,2,3,4,5,6,7,8,9,10,11,12,13,14,15,16,17,18,19,20,21,22,23,24</t>
  </si>
  <si>
    <t>1,2,5,6,8,9,10,11,12,13,14,15,16,17,18,19,20,21,22,23,24</t>
  </si>
  <si>
    <t>4,5,7,8,16,17</t>
  </si>
  <si>
    <t>5,18,19,20,21</t>
  </si>
  <si>
    <t>Региональный проект "Педагоги и наставники (Брянская область)</t>
  </si>
  <si>
    <t>Ю6</t>
  </si>
  <si>
    <t>50500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</si>
  <si>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профессиональныъ образовательных организаций </t>
  </si>
  <si>
    <t>ИТОГО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</si>
  <si>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</si>
  <si>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</si>
  <si>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1.2</t>
  </si>
  <si>
    <t>1.1</t>
  </si>
  <si>
    <t>Ежемесячное денежное вознаграждение за классное руководство педагогическим работнкам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 образования</t>
  </si>
  <si>
    <t>53030</t>
  </si>
  <si>
    <t>2.4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</si>
  <si>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</si>
  <si>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</si>
  <si>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</si>
  <si>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</si>
  <si>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</si>
  <si>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</si>
  <si>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</si>
  <si>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</si>
  <si>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</si>
  <si>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</si>
  <si>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</si>
  <si>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</si>
  <si>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</si>
  <si>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</si>
  <si>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Организация бесплатного горячего питания обучающихся, получающих начальное общее образования в государственных и муниципальных образовательных организациях</t>
  </si>
  <si>
    <t>L3040</t>
  </si>
  <si>
    <t>3.16</t>
  </si>
  <si>
    <t>5.</t>
  </si>
  <si>
    <t>2,5,6,9,10,11,1213,14,15,16,17</t>
  </si>
  <si>
    <t>3,5,8,16,17,22</t>
  </si>
  <si>
    <t>18,19,20,21</t>
  </si>
  <si>
    <t>Средства бюджета района**</t>
  </si>
  <si>
    <t>5.1</t>
  </si>
  <si>
    <t>5.2</t>
  </si>
  <si>
    <t>Развитие и укрепление материально-технической базы муниципальных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</si>
</sst>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130">
    <xf numFmtId="4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4" xfId="0" applyNumberFormat="1" applyFill="1" applyBorder="1">
      <alignment vertical="top" wrapText="1"/>
    </xf>
    <xf numFmtId="4" fontId="0" fillId="2" borderId="4" xfId="0" applyNumberFormat="1" applyFill="1" applyBorder="1">
      <alignment vertical="top" wrapText="1"/>
    </xf>
    <xf numFmtId="0" fontId="2" fillId="2" borderId="4" xfId="0" applyNumberFormat="1" applyFont="1" applyFill="1" applyBorder="1">
      <alignment vertical="top" wrapText="1"/>
    </xf>
    <xf numFmtId="4" fontId="2" fillId="2" borderId="4" xfId="0" applyNumberFormat="1" applyFont="1" applyFill="1" applyBorder="1">
      <alignment vertical="top" wrapText="1"/>
    </xf>
    <xf numFmtId="0" fontId="0" fillId="0" borderId="4" xfId="0" applyNumberFormat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left" vertical="top" wrapText="1"/>
    </xf>
    <xf numFmtId="0" fontId="2" fillId="2" borderId="8" xfId="0" applyNumberFormat="1" applyFont="1" applyFill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2" borderId="8" xfId="0" applyNumberFormat="1" applyFill="1" applyBorder="1">
      <alignment vertical="top" wrapText="1"/>
    </xf>
    <xf numFmtId="4" fontId="0" fillId="2" borderId="8" xfId="0" applyNumberFormat="1" applyFill="1" applyBorder="1">
      <alignment vertical="top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2" borderId="8" xfId="0" applyNumberFormat="1" applyFont="1" applyFill="1" applyBorder="1">
      <alignment vertical="top" wrapText="1"/>
    </xf>
    <xf numFmtId="0" fontId="2" fillId="2" borderId="8" xfId="0" applyNumberFormat="1" applyFont="1" applyFill="1" applyBorder="1">
      <alignment vertical="top" wrapText="1"/>
    </xf>
    <xf numFmtId="49" fontId="0" fillId="2" borderId="4" xfId="0" applyNumberFormat="1" applyFill="1" applyBorder="1">
      <alignment vertical="top" wrapText="1"/>
    </xf>
    <xf numFmtId="49" fontId="3" fillId="2" borderId="4" xfId="0" applyNumberFormat="1" applyFont="1" applyFill="1" applyBorder="1">
      <alignment vertical="top" wrapText="1"/>
    </xf>
    <xf numFmtId="0" fontId="2" fillId="2" borderId="6" xfId="0" applyNumberFormat="1" applyFont="1" applyFill="1" applyBorder="1">
      <alignment vertical="top" wrapText="1"/>
    </xf>
    <xf numFmtId="4" fontId="2" fillId="2" borderId="6" xfId="0" applyNumberFormat="1" applyFont="1" applyFill="1" applyBorder="1">
      <alignment vertical="top" wrapText="1"/>
    </xf>
    <xf numFmtId="0" fontId="3" fillId="2" borderId="4" xfId="0" applyNumberFormat="1" applyFont="1" applyFill="1" applyBorder="1">
      <alignment vertical="top" wrapText="1"/>
    </xf>
    <xf numFmtId="49" fontId="2" fillId="2" borderId="4" xfId="0" applyNumberFormat="1" applyFont="1" applyFill="1" applyBorder="1">
      <alignment vertical="top" wrapText="1"/>
    </xf>
    <xf numFmtId="0" fontId="2" fillId="2" borderId="4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>
      <alignment vertical="top" wrapText="1"/>
    </xf>
    <xf numFmtId="44" fontId="3" fillId="0" borderId="0" xfId="0" applyFont="1">
      <alignment vertical="top" wrapText="1"/>
    </xf>
    <xf numFmtId="0" fontId="0" fillId="2" borderId="4" xfId="0" applyNumberForma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3" fontId="2" fillId="2" borderId="4" xfId="0" applyNumberFormat="1" applyFont="1" applyFill="1" applyBorder="1">
      <alignment vertical="top" wrapText="1"/>
    </xf>
    <xf numFmtId="0" fontId="2" fillId="2" borderId="7" xfId="0" applyNumberFormat="1" applyFont="1" applyFill="1" applyBorder="1">
      <alignment vertical="top" wrapText="1"/>
    </xf>
    <xf numFmtId="4" fontId="2" fillId="2" borderId="8" xfId="0" applyNumberFormat="1" applyFont="1" applyFill="1" applyBorder="1">
      <alignment vertical="top" wrapText="1"/>
    </xf>
    <xf numFmtId="44" fontId="0" fillId="0" borderId="22" xfId="0" applyBorder="1">
      <alignment vertical="top" wrapText="1"/>
    </xf>
    <xf numFmtId="49" fontId="3" fillId="2" borderId="6" xfId="0" applyNumberFormat="1" applyFont="1" applyFill="1" applyBorder="1">
      <alignment vertical="top" wrapText="1"/>
    </xf>
    <xf numFmtId="4" fontId="3" fillId="2" borderId="6" xfId="0" applyNumberFormat="1" applyFont="1" applyFill="1" applyBorder="1">
      <alignment vertical="top" wrapText="1"/>
    </xf>
    <xf numFmtId="49" fontId="3" fillId="2" borderId="8" xfId="0" applyNumberFormat="1" applyFont="1" applyFill="1" applyBorder="1">
      <alignment vertical="top" wrapText="1"/>
    </xf>
    <xf numFmtId="4" fontId="3" fillId="2" borderId="8" xfId="0" applyNumberFormat="1" applyFont="1" applyFill="1" applyBorder="1">
      <alignment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center" wrapText="1"/>
    </xf>
    <xf numFmtId="0" fontId="0" fillId="2" borderId="4" xfId="0" applyNumberFormat="1" applyFill="1" applyBorder="1" applyAlignment="1">
      <alignment horizontal="center" vertical="center" wrapText="1"/>
    </xf>
    <xf numFmtId="0" fontId="0" fillId="2" borderId="4" xfId="0" applyNumberFormat="1" applyFill="1" applyBorder="1" applyAlignment="1">
      <alignment horizontal="center" vertical="top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0" fillId="2" borderId="4" xfId="0" applyNumberForma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27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27" xfId="0" applyNumberFormat="1" applyFont="1" applyFill="1" applyBorder="1" applyAlignment="1">
      <alignment horizontal="left" vertical="top" wrapText="1"/>
    </xf>
    <xf numFmtId="0" fontId="3" fillId="2" borderId="19" xfId="0" applyNumberFormat="1" applyFont="1" applyFill="1" applyBorder="1" applyAlignment="1">
      <alignment horizontal="left" vertical="top" wrapText="1"/>
    </xf>
    <xf numFmtId="0" fontId="3" fillId="2" borderId="17" xfId="0" applyNumberFormat="1" applyFont="1" applyFill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left" vertical="top" wrapText="1"/>
    </xf>
    <xf numFmtId="0" fontId="2" fillId="2" borderId="13" xfId="0" applyNumberFormat="1" applyFont="1" applyFill="1" applyBorder="1" applyAlignment="1">
      <alignment horizontal="center" vertical="top" wrapText="1"/>
    </xf>
    <xf numFmtId="0" fontId="2" fillId="2" borderId="1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2" fillId="2" borderId="6" xfId="0" applyNumberFormat="1" applyFont="1" applyFill="1" applyBorder="1" applyAlignment="1">
      <alignment horizontal="left" vertical="top" wrapText="1"/>
    </xf>
    <xf numFmtId="0" fontId="2" fillId="2" borderId="7" xfId="0" applyNumberFormat="1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8" xfId="0" applyNumberFormat="1" applyFont="1" applyFill="1" applyBorder="1" applyAlignment="1">
      <alignment horizontal="center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5" fillId="0" borderId="6" xfId="0" applyNumberFormat="1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3" fillId="2" borderId="18" xfId="0" applyNumberFormat="1" applyFont="1" applyFill="1" applyBorder="1" applyAlignment="1">
      <alignment horizontal="left" vertical="top" wrapText="1"/>
    </xf>
    <xf numFmtId="0" fontId="3" fillId="2" borderId="20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0" fontId="2" fillId="2" borderId="9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top" wrapText="1"/>
    </xf>
    <xf numFmtId="0" fontId="2" fillId="2" borderId="10" xfId="0" applyNumberFormat="1" applyFont="1" applyFill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0" fontId="3" fillId="2" borderId="24" xfId="0" applyNumberFormat="1" applyFont="1" applyFill="1" applyBorder="1" applyAlignment="1">
      <alignment horizontal="left"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26" xfId="0" applyNumberFormat="1" applyFont="1" applyFill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0" fontId="2" fillId="2" borderId="4" xfId="0" applyNumberFormat="1" applyFont="1" applyFill="1" applyBorder="1" applyAlignment="1">
      <alignment horizontal="left" vertical="top" wrapText="1"/>
    </xf>
    <xf numFmtId="0" fontId="0" fillId="2" borderId="12" xfId="0" applyNumberFormat="1" applyFill="1" applyBorder="1" applyAlignment="1">
      <alignment horizontal="center" vertical="top" wrapText="1"/>
    </xf>
    <xf numFmtId="0" fontId="0" fillId="2" borderId="0" xfId="0" applyNumberFormat="1" applyFill="1" applyAlignment="1">
      <alignment horizontal="center"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>
      <alignment horizontal="center" vertical="top" wrapText="1"/>
    </xf>
    <xf numFmtId="0" fontId="2" fillId="2" borderId="7" xfId="0" applyNumberFormat="1" applyFont="1" applyFill="1" applyBorder="1" applyAlignment="1">
      <alignment horizontal="center" vertical="top" wrapText="1"/>
    </xf>
    <xf numFmtId="0" fontId="2" fillId="2" borderId="8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left" vertical="top" wrapText="1"/>
    </xf>
    <xf numFmtId="0" fontId="2" fillId="2" borderId="21" xfId="0" applyNumberFormat="1" applyFont="1" applyFill="1" applyBorder="1" applyAlignment="1">
      <alignment horizontal="left" vertical="top" wrapText="1"/>
    </xf>
    <xf numFmtId="0" fontId="2" fillId="2" borderId="14" xfId="0" applyNumberFormat="1" applyFont="1" applyFill="1" applyBorder="1" applyAlignment="1">
      <alignment horizontal="left" vertical="top" wrapText="1"/>
    </xf>
    <xf numFmtId="0" fontId="2" fillId="2" borderId="8" xfId="0" applyNumberFormat="1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49" fontId="3" fillId="2" borderId="8" xfId="0" applyNumberFormat="1" applyFont="1" applyFill="1" applyBorder="1" applyAlignment="1">
      <alignment horizontal="left" vertical="top" wrapText="1"/>
    </xf>
    <xf numFmtId="0" fontId="2" fillId="2" borderId="13" xfId="0" applyNumberFormat="1" applyFont="1" applyFill="1" applyBorder="1" applyAlignment="1">
      <alignment horizontal="left" vertical="top" wrapText="1"/>
    </xf>
    <xf numFmtId="0" fontId="2" fillId="2" borderId="16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7"/>
  <sheetViews>
    <sheetView tabSelected="1" topLeftCell="A142" workbookViewId="0">
      <selection activeCell="J12" sqref="J12"/>
    </sheetView>
  </sheetViews>
  <sheetFormatPr defaultRowHeight="12.75" x14ac:dyDescent="0.2"/>
  <cols>
    <col min="1" max="1" width="7.1640625" customWidth="1"/>
    <col min="2" max="2" width="35" customWidth="1"/>
    <col min="3" max="3" width="19.5" customWidth="1"/>
    <col min="4" max="4" width="18.33203125" customWidth="1"/>
    <col min="5" max="5" width="6.1640625" customWidth="1"/>
    <col min="6" max="6" width="4.83203125" customWidth="1"/>
    <col min="7" max="7" width="6" customWidth="1"/>
    <col min="8" max="8" width="5.5" customWidth="1"/>
    <col min="9" max="9" width="7.1640625" customWidth="1"/>
    <col min="10" max="12" width="15.6640625" bestFit="1" customWidth="1"/>
    <col min="13" max="13" width="18.5" customWidth="1"/>
    <col min="14" max="14" width="18.1640625" bestFit="1" customWidth="1"/>
  </cols>
  <sheetData>
    <row r="1" spans="1:13" x14ac:dyDescent="0.2">
      <c r="A1" t="s">
        <v>0</v>
      </c>
    </row>
    <row r="2" spans="1:13" ht="58.5" customHeight="1" x14ac:dyDescent="0.2">
      <c r="A2" s="1" t="s">
        <v>0</v>
      </c>
      <c r="B2" s="1" t="s">
        <v>0</v>
      </c>
      <c r="C2" s="1" t="s">
        <v>0</v>
      </c>
      <c r="D2" s="115" t="s">
        <v>76</v>
      </c>
      <c r="E2" s="115"/>
      <c r="F2" s="115"/>
      <c r="G2" s="115"/>
      <c r="H2" s="115"/>
      <c r="I2" s="115"/>
      <c r="J2" s="116"/>
      <c r="K2" s="116"/>
      <c r="L2" s="116"/>
      <c r="M2" s="116"/>
    </row>
    <row r="3" spans="1:13" ht="20.25" customHeight="1" x14ac:dyDescent="0.2">
      <c r="A3" s="117" t="s">
        <v>12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1:13" ht="25.5" customHeight="1" x14ac:dyDescent="0.2">
      <c r="A4" s="118" t="s">
        <v>1</v>
      </c>
      <c r="B4" s="118" t="s">
        <v>2</v>
      </c>
      <c r="C4" s="118" t="s">
        <v>3</v>
      </c>
      <c r="D4" s="118" t="s">
        <v>4</v>
      </c>
      <c r="E4" s="124" t="s">
        <v>29</v>
      </c>
      <c r="F4" s="125"/>
      <c r="G4" s="125"/>
      <c r="H4" s="125"/>
      <c r="I4" s="126"/>
      <c r="J4" s="120" t="s">
        <v>5</v>
      </c>
      <c r="K4" s="118"/>
      <c r="L4" s="118"/>
      <c r="M4" s="121" t="s">
        <v>36</v>
      </c>
    </row>
    <row r="5" spans="1:13" ht="73.5" customHeight="1" x14ac:dyDescent="0.2">
      <c r="A5" s="119" t="s">
        <v>0</v>
      </c>
      <c r="B5" s="119" t="s">
        <v>0</v>
      </c>
      <c r="C5" s="118" t="s">
        <v>0</v>
      </c>
      <c r="D5" s="118" t="s">
        <v>0</v>
      </c>
      <c r="E5" s="127"/>
      <c r="F5" s="128"/>
      <c r="G5" s="128"/>
      <c r="H5" s="128"/>
      <c r="I5" s="129"/>
      <c r="J5" s="121" t="s">
        <v>74</v>
      </c>
      <c r="K5" s="121" t="s">
        <v>75</v>
      </c>
      <c r="L5" s="121" t="s">
        <v>77</v>
      </c>
      <c r="M5" s="122"/>
    </row>
    <row r="6" spans="1:13" ht="18" customHeight="1" x14ac:dyDescent="0.2">
      <c r="A6" s="9"/>
      <c r="B6" s="9"/>
      <c r="C6" s="6"/>
      <c r="D6" s="6"/>
      <c r="E6" s="12" t="s">
        <v>30</v>
      </c>
      <c r="F6" s="12" t="s">
        <v>31</v>
      </c>
      <c r="G6" s="12" t="s">
        <v>32</v>
      </c>
      <c r="H6" s="12" t="s">
        <v>33</v>
      </c>
      <c r="I6" s="12" t="s">
        <v>34</v>
      </c>
      <c r="J6" s="123"/>
      <c r="K6" s="123"/>
      <c r="L6" s="123"/>
      <c r="M6" s="123"/>
    </row>
    <row r="7" spans="1:13" ht="15.75" customHeight="1" x14ac:dyDescent="0.2">
      <c r="A7" s="12">
        <v>1</v>
      </c>
      <c r="B7" s="12">
        <v>2</v>
      </c>
      <c r="C7" s="6">
        <v>3</v>
      </c>
      <c r="D7" s="6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6">
        <v>10</v>
      </c>
      <c r="K7" s="6">
        <v>11</v>
      </c>
      <c r="L7" s="6">
        <v>12</v>
      </c>
      <c r="M7" s="6">
        <v>13</v>
      </c>
    </row>
    <row r="8" spans="1:13" ht="31.5" customHeight="1" x14ac:dyDescent="0.2">
      <c r="A8" s="100" t="s">
        <v>0</v>
      </c>
      <c r="B8" s="65" t="s">
        <v>81</v>
      </c>
      <c r="C8" s="65" t="s">
        <v>62</v>
      </c>
      <c r="D8" s="41" t="s">
        <v>126</v>
      </c>
      <c r="E8" s="37"/>
      <c r="F8" s="2" t="s">
        <v>37</v>
      </c>
      <c r="G8" s="37"/>
      <c r="H8" s="37"/>
      <c r="I8" s="37"/>
      <c r="J8" s="3">
        <v>0</v>
      </c>
      <c r="K8" s="3">
        <v>0</v>
      </c>
      <c r="L8" s="3">
        <v>0</v>
      </c>
      <c r="M8" s="40"/>
    </row>
    <row r="9" spans="1:13" ht="38.25" customHeight="1" x14ac:dyDescent="0.2">
      <c r="A9" s="101"/>
      <c r="B9" s="66"/>
      <c r="C9" s="66"/>
      <c r="D9" s="13" t="s">
        <v>35</v>
      </c>
      <c r="E9" s="10"/>
      <c r="F9" s="2" t="s">
        <v>37</v>
      </c>
      <c r="G9" s="10"/>
      <c r="H9" s="10"/>
      <c r="I9" s="10"/>
      <c r="J9" s="11">
        <f>J59+J154+J144+J14</f>
        <v>340820105.73000002</v>
      </c>
      <c r="K9" s="11">
        <f>K59+K154+K144+K14</f>
        <v>340307952.42000002</v>
      </c>
      <c r="L9" s="11">
        <f>L59+L154+L144+L14</f>
        <v>340012954.04000002</v>
      </c>
      <c r="M9" s="10" t="s">
        <v>0</v>
      </c>
    </row>
    <row r="10" spans="1:13" ht="28.9" customHeight="1" x14ac:dyDescent="0.2">
      <c r="A10" s="101"/>
      <c r="B10" s="66"/>
      <c r="C10" s="66"/>
      <c r="D10" s="2" t="s">
        <v>7</v>
      </c>
      <c r="E10" s="2"/>
      <c r="F10" s="2" t="s">
        <v>37</v>
      </c>
      <c r="G10" s="2"/>
      <c r="H10" s="2"/>
      <c r="I10" s="2"/>
      <c r="J10" s="3">
        <f>J35+J60+J155+J145</f>
        <v>224702670.82999998</v>
      </c>
      <c r="K10" s="3">
        <f>K35+K60+K155+K145</f>
        <v>159026777.97</v>
      </c>
      <c r="L10" s="3">
        <f>L35+L60+L155+L145</f>
        <v>162804722.14999998</v>
      </c>
      <c r="M10" s="2" t="s">
        <v>0</v>
      </c>
    </row>
    <row r="11" spans="1:13" ht="28.9" customHeight="1" x14ac:dyDescent="0.2">
      <c r="A11" s="101"/>
      <c r="B11" s="66"/>
      <c r="C11" s="66"/>
      <c r="D11" s="2" t="s">
        <v>8</v>
      </c>
      <c r="E11" s="2"/>
      <c r="F11" s="2" t="s">
        <v>37</v>
      </c>
      <c r="G11" s="2"/>
      <c r="H11" s="2"/>
      <c r="I11" s="2"/>
      <c r="J11" s="3">
        <f>J36+J66+J71</f>
        <v>0</v>
      </c>
      <c r="K11" s="3">
        <f>K36+K66+K71</f>
        <v>0</v>
      </c>
      <c r="L11" s="3">
        <f>L36+L66+L71</f>
        <v>0</v>
      </c>
      <c r="M11" s="2" t="s">
        <v>0</v>
      </c>
    </row>
    <row r="12" spans="1:13" ht="14.45" customHeight="1" x14ac:dyDescent="0.2">
      <c r="A12" s="102"/>
      <c r="B12" s="67"/>
      <c r="C12" s="66"/>
      <c r="D12" s="4" t="s">
        <v>9</v>
      </c>
      <c r="E12" s="4"/>
      <c r="F12" s="2" t="s">
        <v>37</v>
      </c>
      <c r="G12" s="4"/>
      <c r="H12" s="4"/>
      <c r="I12" s="4"/>
      <c r="J12" s="5">
        <f>SUM(J9:J11)</f>
        <v>565522776.55999994</v>
      </c>
      <c r="K12" s="5">
        <f>SUM(K9:K11)</f>
        <v>499334730.38999999</v>
      </c>
      <c r="L12" s="5">
        <f>SUM(L9:L11)</f>
        <v>502817676.19</v>
      </c>
      <c r="M12" s="4" t="s">
        <v>0</v>
      </c>
    </row>
    <row r="13" spans="1:13" ht="39" customHeight="1" x14ac:dyDescent="0.2">
      <c r="A13" s="103" t="s">
        <v>10</v>
      </c>
      <c r="B13" s="106" t="s">
        <v>93</v>
      </c>
      <c r="C13" s="57" t="s">
        <v>62</v>
      </c>
      <c r="D13" s="42" t="s">
        <v>126</v>
      </c>
      <c r="E13" s="20">
        <v>906</v>
      </c>
      <c r="F13" s="16" t="s">
        <v>37</v>
      </c>
      <c r="G13" s="20">
        <v>0</v>
      </c>
      <c r="H13" s="20" t="s">
        <v>94</v>
      </c>
      <c r="I13" s="4"/>
      <c r="J13" s="5">
        <v>0</v>
      </c>
      <c r="K13" s="5">
        <v>0</v>
      </c>
      <c r="L13" s="5">
        <v>0</v>
      </c>
      <c r="M13" s="4"/>
    </row>
    <row r="14" spans="1:13" ht="38.25" x14ac:dyDescent="0.2">
      <c r="A14" s="104"/>
      <c r="B14" s="107"/>
      <c r="C14" s="58"/>
      <c r="D14" s="14" t="s">
        <v>35</v>
      </c>
      <c r="E14" s="20">
        <v>906</v>
      </c>
      <c r="F14" s="16" t="s">
        <v>37</v>
      </c>
      <c r="G14" s="20">
        <v>0</v>
      </c>
      <c r="H14" s="20" t="s">
        <v>94</v>
      </c>
      <c r="I14" s="20"/>
      <c r="J14" s="5">
        <f>J22+J27+J32</f>
        <v>32602496.609999999</v>
      </c>
      <c r="K14" s="5">
        <f t="shared" ref="K14:L14" si="0">K22+K27+K32</f>
        <v>32914976.609999999</v>
      </c>
      <c r="L14" s="5">
        <f t="shared" si="0"/>
        <v>32914976.609999999</v>
      </c>
      <c r="M14" s="4"/>
    </row>
    <row r="15" spans="1:13" ht="29.25" customHeight="1" x14ac:dyDescent="0.2">
      <c r="A15" s="104"/>
      <c r="B15" s="107"/>
      <c r="C15" s="58"/>
      <c r="D15" s="4" t="s">
        <v>7</v>
      </c>
      <c r="E15" s="20">
        <v>906</v>
      </c>
      <c r="F15" s="16" t="s">
        <v>37</v>
      </c>
      <c r="G15" s="20">
        <v>0</v>
      </c>
      <c r="H15" s="20" t="s">
        <v>94</v>
      </c>
      <c r="I15" s="20"/>
      <c r="J15" s="5">
        <v>0</v>
      </c>
      <c r="K15" s="5">
        <v>0</v>
      </c>
      <c r="L15" s="5">
        <v>0</v>
      </c>
      <c r="M15" s="4"/>
    </row>
    <row r="16" spans="1:13" ht="25.5" x14ac:dyDescent="0.2">
      <c r="A16" s="104"/>
      <c r="B16" s="107"/>
      <c r="C16" s="58"/>
      <c r="D16" s="4" t="s">
        <v>8</v>
      </c>
      <c r="E16" s="20">
        <v>906</v>
      </c>
      <c r="F16" s="16" t="s">
        <v>37</v>
      </c>
      <c r="G16" s="20">
        <v>0</v>
      </c>
      <c r="H16" s="20" t="s">
        <v>94</v>
      </c>
      <c r="I16" s="20"/>
      <c r="J16" s="5">
        <v>0</v>
      </c>
      <c r="K16" s="5">
        <v>0</v>
      </c>
      <c r="L16" s="5">
        <v>0</v>
      </c>
      <c r="M16" s="4"/>
    </row>
    <row r="17" spans="1:13" x14ac:dyDescent="0.2">
      <c r="A17" s="105"/>
      <c r="B17" s="108"/>
      <c r="C17" s="109"/>
      <c r="D17" s="4" t="s">
        <v>9</v>
      </c>
      <c r="E17" s="20">
        <v>906</v>
      </c>
      <c r="F17" s="16" t="s">
        <v>37</v>
      </c>
      <c r="G17" s="20">
        <v>0</v>
      </c>
      <c r="H17" s="20" t="s">
        <v>94</v>
      </c>
      <c r="I17" s="20"/>
      <c r="J17" s="5">
        <f>J13+J14+J15+J16</f>
        <v>32602496.609999999</v>
      </c>
      <c r="K17" s="5">
        <f t="shared" ref="K17:L17" si="1">K13+K14+K15+K16</f>
        <v>32914976.609999999</v>
      </c>
      <c r="L17" s="5">
        <f t="shared" si="1"/>
        <v>32914976.609999999</v>
      </c>
      <c r="M17" s="4"/>
    </row>
    <row r="18" spans="1:13" ht="29.25" customHeight="1" x14ac:dyDescent="0.2">
      <c r="A18" s="59" t="s">
        <v>101</v>
      </c>
      <c r="B18" s="110" t="s">
        <v>96</v>
      </c>
      <c r="C18" s="65" t="s">
        <v>62</v>
      </c>
      <c r="D18" s="19" t="s">
        <v>126</v>
      </c>
      <c r="E18" s="20">
        <v>906</v>
      </c>
      <c r="F18" s="16" t="s">
        <v>37</v>
      </c>
      <c r="G18" s="20">
        <v>0</v>
      </c>
      <c r="H18" s="20" t="s">
        <v>94</v>
      </c>
      <c r="I18" s="16" t="s">
        <v>95</v>
      </c>
      <c r="J18" s="5">
        <v>0</v>
      </c>
      <c r="K18" s="5">
        <v>0</v>
      </c>
      <c r="L18" s="5">
        <v>0</v>
      </c>
      <c r="M18" s="4"/>
    </row>
    <row r="19" spans="1:13" ht="42.75" customHeight="1" x14ac:dyDescent="0.2">
      <c r="A19" s="60"/>
      <c r="B19" s="111"/>
      <c r="C19" s="66"/>
      <c r="D19" s="19" t="s">
        <v>35</v>
      </c>
      <c r="E19" s="20">
        <v>906</v>
      </c>
      <c r="F19" s="16" t="s">
        <v>37</v>
      </c>
      <c r="G19" s="20">
        <v>0</v>
      </c>
      <c r="H19" s="20" t="s">
        <v>94</v>
      </c>
      <c r="I19" s="16" t="s">
        <v>95</v>
      </c>
      <c r="J19" s="22">
        <v>859320</v>
      </c>
      <c r="K19" s="22">
        <v>859320</v>
      </c>
      <c r="L19" s="22">
        <v>859320</v>
      </c>
      <c r="M19" s="4"/>
    </row>
    <row r="20" spans="1:13" ht="33" customHeight="1" x14ac:dyDescent="0.2">
      <c r="A20" s="60"/>
      <c r="B20" s="111"/>
      <c r="C20" s="66"/>
      <c r="D20" s="19" t="s">
        <v>7</v>
      </c>
      <c r="E20" s="16">
        <v>906</v>
      </c>
      <c r="F20" s="16" t="s">
        <v>37</v>
      </c>
      <c r="G20" s="16">
        <v>0</v>
      </c>
      <c r="H20" s="16" t="s">
        <v>94</v>
      </c>
      <c r="I20" s="16" t="s">
        <v>95</v>
      </c>
      <c r="J20" s="5">
        <v>0</v>
      </c>
      <c r="K20" s="5">
        <v>0</v>
      </c>
      <c r="L20" s="5">
        <v>0</v>
      </c>
      <c r="M20" s="4"/>
    </row>
    <row r="21" spans="1:13" ht="27.75" customHeight="1" x14ac:dyDescent="0.2">
      <c r="A21" s="60"/>
      <c r="B21" s="111"/>
      <c r="C21" s="66"/>
      <c r="D21" s="19" t="s">
        <v>8</v>
      </c>
      <c r="E21" s="16">
        <v>906</v>
      </c>
      <c r="F21" s="16" t="s">
        <v>37</v>
      </c>
      <c r="G21" s="16">
        <v>0</v>
      </c>
      <c r="H21" s="16" t="s">
        <v>94</v>
      </c>
      <c r="I21" s="16" t="s">
        <v>95</v>
      </c>
      <c r="J21" s="5">
        <v>0</v>
      </c>
      <c r="K21" s="5">
        <v>0</v>
      </c>
      <c r="L21" s="5">
        <v>0</v>
      </c>
      <c r="M21" s="4"/>
    </row>
    <row r="22" spans="1:13" ht="76.5" customHeight="1" x14ac:dyDescent="0.2">
      <c r="A22" s="61"/>
      <c r="B22" s="112"/>
      <c r="C22" s="67"/>
      <c r="D22" s="27" t="s">
        <v>97</v>
      </c>
      <c r="E22" s="20">
        <v>906</v>
      </c>
      <c r="F22" s="16" t="s">
        <v>37</v>
      </c>
      <c r="G22" s="20">
        <v>0</v>
      </c>
      <c r="H22" s="20" t="s">
        <v>94</v>
      </c>
      <c r="I22" s="16" t="s">
        <v>95</v>
      </c>
      <c r="J22" s="18">
        <f>J19+J20+J21+J18</f>
        <v>859320</v>
      </c>
      <c r="K22" s="18">
        <f t="shared" ref="K22:L22" si="2">K19+K20+K21+K18</f>
        <v>859320</v>
      </c>
      <c r="L22" s="18">
        <f t="shared" si="2"/>
        <v>859320</v>
      </c>
      <c r="M22" s="18">
        <f t="shared" ref="M22" si="3">M19+M20+M21</f>
        <v>0</v>
      </c>
    </row>
    <row r="23" spans="1:13" ht="27" customHeight="1" x14ac:dyDescent="0.2">
      <c r="A23" s="59" t="s">
        <v>100</v>
      </c>
      <c r="B23" s="110" t="s">
        <v>98</v>
      </c>
      <c r="C23" s="65" t="s">
        <v>62</v>
      </c>
      <c r="D23" s="19" t="s">
        <v>126</v>
      </c>
      <c r="E23" s="30" t="s">
        <v>42</v>
      </c>
      <c r="F23" s="30" t="s">
        <v>37</v>
      </c>
      <c r="G23" s="30" t="s">
        <v>38</v>
      </c>
      <c r="H23" s="30" t="s">
        <v>94</v>
      </c>
      <c r="I23" s="30" t="s">
        <v>99</v>
      </c>
      <c r="J23" s="22">
        <v>0</v>
      </c>
      <c r="K23" s="22">
        <v>0</v>
      </c>
      <c r="L23" s="22">
        <v>0</v>
      </c>
      <c r="M23" s="18"/>
    </row>
    <row r="24" spans="1:13" ht="38.25" customHeight="1" x14ac:dyDescent="0.2">
      <c r="A24" s="60"/>
      <c r="B24" s="111"/>
      <c r="C24" s="66"/>
      <c r="D24" s="19" t="s">
        <v>35</v>
      </c>
      <c r="E24" s="30" t="s">
        <v>42</v>
      </c>
      <c r="F24" s="30" t="s">
        <v>37</v>
      </c>
      <c r="G24" s="30" t="s">
        <v>38</v>
      </c>
      <c r="H24" s="30" t="s">
        <v>94</v>
      </c>
      <c r="I24" s="30" t="s">
        <v>99</v>
      </c>
      <c r="J24" s="31">
        <v>1745096.61</v>
      </c>
      <c r="K24" s="31">
        <v>1745096.61</v>
      </c>
      <c r="L24" s="31">
        <v>1745096.61</v>
      </c>
      <c r="M24" s="18"/>
    </row>
    <row r="25" spans="1:13" ht="24" customHeight="1" x14ac:dyDescent="0.2">
      <c r="A25" s="60"/>
      <c r="B25" s="111"/>
      <c r="C25" s="66"/>
      <c r="D25" s="19" t="s">
        <v>7</v>
      </c>
      <c r="E25" s="30" t="s">
        <v>42</v>
      </c>
      <c r="F25" s="30" t="s">
        <v>37</v>
      </c>
      <c r="G25" s="30" t="s">
        <v>38</v>
      </c>
      <c r="H25" s="30" t="s">
        <v>94</v>
      </c>
      <c r="I25" s="30" t="s">
        <v>99</v>
      </c>
      <c r="J25" s="31">
        <v>0</v>
      </c>
      <c r="K25" s="31">
        <v>0</v>
      </c>
      <c r="L25" s="31">
        <v>0</v>
      </c>
      <c r="M25" s="18"/>
    </row>
    <row r="26" spans="1:13" ht="27" customHeight="1" x14ac:dyDescent="0.2">
      <c r="A26" s="60"/>
      <c r="B26" s="111"/>
      <c r="C26" s="66"/>
      <c r="D26" s="19" t="s">
        <v>8</v>
      </c>
      <c r="E26" s="30" t="s">
        <v>42</v>
      </c>
      <c r="F26" s="30" t="s">
        <v>37</v>
      </c>
      <c r="G26" s="30" t="s">
        <v>38</v>
      </c>
      <c r="H26" s="30" t="s">
        <v>94</v>
      </c>
      <c r="I26" s="30" t="s">
        <v>99</v>
      </c>
      <c r="J26" s="31">
        <v>0</v>
      </c>
      <c r="K26" s="31">
        <v>0</v>
      </c>
      <c r="L26" s="31">
        <v>0</v>
      </c>
      <c r="M26" s="18"/>
    </row>
    <row r="27" spans="1:13" s="29" customFormat="1" ht="16.5" customHeight="1" x14ac:dyDescent="0.2">
      <c r="A27" s="61"/>
      <c r="B27" s="112"/>
      <c r="C27" s="67"/>
      <c r="D27" s="4" t="s">
        <v>97</v>
      </c>
      <c r="E27" s="16" t="s">
        <v>42</v>
      </c>
      <c r="F27" s="16" t="s">
        <v>37</v>
      </c>
      <c r="G27" s="16" t="s">
        <v>38</v>
      </c>
      <c r="H27" s="30" t="s">
        <v>94</v>
      </c>
      <c r="I27" s="30" t="s">
        <v>99</v>
      </c>
      <c r="J27" s="5">
        <f>J23+J26+J25+J24</f>
        <v>1745096.61</v>
      </c>
      <c r="K27" s="5">
        <f t="shared" ref="K27:L27" si="4">K23+K26+K25+K24</f>
        <v>1745096.61</v>
      </c>
      <c r="L27" s="5">
        <f t="shared" si="4"/>
        <v>1745096.61</v>
      </c>
      <c r="M27" s="5"/>
    </row>
    <row r="28" spans="1:13" ht="29.25" customHeight="1" x14ac:dyDescent="0.2">
      <c r="A28" s="59" t="s">
        <v>15</v>
      </c>
      <c r="B28" s="110" t="s">
        <v>102</v>
      </c>
      <c r="C28" s="65" t="s">
        <v>62</v>
      </c>
      <c r="D28" s="19" t="s">
        <v>126</v>
      </c>
      <c r="E28" s="32" t="s">
        <v>42</v>
      </c>
      <c r="F28" s="32" t="s">
        <v>37</v>
      </c>
      <c r="G28" s="32" t="s">
        <v>38</v>
      </c>
      <c r="H28" s="32" t="s">
        <v>94</v>
      </c>
      <c r="I28" s="32" t="s">
        <v>103</v>
      </c>
      <c r="J28" s="22">
        <v>0</v>
      </c>
      <c r="K28" s="22">
        <v>0</v>
      </c>
      <c r="L28" s="22">
        <v>0</v>
      </c>
      <c r="M28" s="28"/>
    </row>
    <row r="29" spans="1:13" ht="42" customHeight="1" x14ac:dyDescent="0.2">
      <c r="A29" s="60"/>
      <c r="B29" s="111"/>
      <c r="C29" s="66"/>
      <c r="D29" s="19" t="s">
        <v>35</v>
      </c>
      <c r="E29" s="32" t="s">
        <v>42</v>
      </c>
      <c r="F29" s="32" t="s">
        <v>37</v>
      </c>
      <c r="G29" s="32" t="s">
        <v>38</v>
      </c>
      <c r="H29" s="32" t="s">
        <v>94</v>
      </c>
      <c r="I29" s="32" t="s">
        <v>103</v>
      </c>
      <c r="J29" s="33">
        <v>29998080</v>
      </c>
      <c r="K29" s="33">
        <v>30310560</v>
      </c>
      <c r="L29" s="33">
        <v>30310560</v>
      </c>
      <c r="M29" s="28"/>
    </row>
    <row r="30" spans="1:13" ht="31.5" customHeight="1" x14ac:dyDescent="0.2">
      <c r="A30" s="60"/>
      <c r="B30" s="111"/>
      <c r="C30" s="66"/>
      <c r="D30" s="19" t="s">
        <v>7</v>
      </c>
      <c r="E30" s="32" t="s">
        <v>42</v>
      </c>
      <c r="F30" s="32" t="s">
        <v>37</v>
      </c>
      <c r="G30" s="32" t="s">
        <v>38</v>
      </c>
      <c r="H30" s="32" t="s">
        <v>94</v>
      </c>
      <c r="I30" s="32" t="s">
        <v>103</v>
      </c>
      <c r="J30" s="31">
        <v>0</v>
      </c>
      <c r="K30" s="31">
        <v>0</v>
      </c>
      <c r="L30" s="31">
        <v>0</v>
      </c>
      <c r="M30" s="28"/>
    </row>
    <row r="31" spans="1:13" ht="27.75" customHeight="1" x14ac:dyDescent="0.2">
      <c r="A31" s="60"/>
      <c r="B31" s="111"/>
      <c r="C31" s="66"/>
      <c r="D31" s="19" t="s">
        <v>8</v>
      </c>
      <c r="E31" s="32" t="s">
        <v>42</v>
      </c>
      <c r="F31" s="32" t="s">
        <v>37</v>
      </c>
      <c r="G31" s="32" t="s">
        <v>38</v>
      </c>
      <c r="H31" s="32" t="s">
        <v>94</v>
      </c>
      <c r="I31" s="32" t="s">
        <v>103</v>
      </c>
      <c r="J31" s="22">
        <v>0</v>
      </c>
      <c r="K31" s="22">
        <v>0</v>
      </c>
      <c r="L31" s="22">
        <v>0</v>
      </c>
      <c r="M31" s="28"/>
    </row>
    <row r="32" spans="1:13" ht="37.5" customHeight="1" x14ac:dyDescent="0.2">
      <c r="A32" s="61"/>
      <c r="B32" s="112"/>
      <c r="C32" s="67"/>
      <c r="D32" s="4" t="s">
        <v>97</v>
      </c>
      <c r="E32" s="32" t="s">
        <v>42</v>
      </c>
      <c r="F32" s="32" t="s">
        <v>37</v>
      </c>
      <c r="G32" s="32" t="s">
        <v>38</v>
      </c>
      <c r="H32" s="32" t="s">
        <v>94</v>
      </c>
      <c r="I32" s="32" t="s">
        <v>103</v>
      </c>
      <c r="J32" s="28">
        <f>J28+J29+J30+J31</f>
        <v>29998080</v>
      </c>
      <c r="K32" s="28">
        <f t="shared" ref="K32:L32" si="5">K28+K29+K30+K31</f>
        <v>30310560</v>
      </c>
      <c r="L32" s="28">
        <f t="shared" si="5"/>
        <v>30310560</v>
      </c>
      <c r="M32" s="28"/>
    </row>
    <row r="33" spans="1:13" ht="28.5" customHeight="1" x14ac:dyDescent="0.2">
      <c r="A33" s="103" t="s">
        <v>11</v>
      </c>
      <c r="B33" s="113" t="s">
        <v>14</v>
      </c>
      <c r="C33" s="57" t="s">
        <v>62</v>
      </c>
      <c r="D33" s="19" t="s">
        <v>126</v>
      </c>
      <c r="E33" s="32"/>
      <c r="F33" s="4" t="s">
        <v>37</v>
      </c>
      <c r="G33" s="4" t="s">
        <v>38</v>
      </c>
      <c r="H33" s="4" t="s">
        <v>39</v>
      </c>
      <c r="I33" s="32"/>
      <c r="J33" s="5">
        <f t="shared" ref="J33:L34" si="6">J38+J43+J48+J53</f>
        <v>0</v>
      </c>
      <c r="K33" s="5">
        <f t="shared" si="6"/>
        <v>0</v>
      </c>
      <c r="L33" s="5">
        <f t="shared" si="6"/>
        <v>0</v>
      </c>
      <c r="M33" s="28"/>
    </row>
    <row r="34" spans="1:13" ht="54" customHeight="1" x14ac:dyDescent="0.2">
      <c r="A34" s="104"/>
      <c r="B34" s="114"/>
      <c r="C34" s="58"/>
      <c r="D34" s="14" t="s">
        <v>35</v>
      </c>
      <c r="E34" s="14"/>
      <c r="F34" s="4" t="s">
        <v>37</v>
      </c>
      <c r="G34" s="4" t="s">
        <v>38</v>
      </c>
      <c r="H34" s="4" t="s">
        <v>39</v>
      </c>
      <c r="I34" s="14"/>
      <c r="J34" s="5">
        <f t="shared" si="6"/>
        <v>0</v>
      </c>
      <c r="K34" s="5">
        <f t="shared" si="6"/>
        <v>0</v>
      </c>
      <c r="L34" s="5">
        <f t="shared" si="6"/>
        <v>0</v>
      </c>
      <c r="M34" s="14" t="s">
        <v>89</v>
      </c>
    </row>
    <row r="35" spans="1:13" ht="28.9" customHeight="1" x14ac:dyDescent="0.2">
      <c r="A35" s="104"/>
      <c r="B35" s="114"/>
      <c r="C35" s="58"/>
      <c r="D35" s="4" t="s">
        <v>7</v>
      </c>
      <c r="E35" s="4"/>
      <c r="F35" s="4" t="s">
        <v>37</v>
      </c>
      <c r="G35" s="4" t="s">
        <v>38</v>
      </c>
      <c r="H35" s="4" t="s">
        <v>39</v>
      </c>
      <c r="I35" s="4"/>
      <c r="J35" s="5">
        <f>J40+J45+J50+J55</f>
        <v>64046063</v>
      </c>
      <c r="K35" s="5">
        <f t="shared" ref="K35:L36" si="7">K40+K45+K50+K55</f>
        <v>43214063</v>
      </c>
      <c r="L35" s="5">
        <f t="shared" si="7"/>
        <v>43214063</v>
      </c>
      <c r="M35" s="4" t="s">
        <v>13</v>
      </c>
    </row>
    <row r="36" spans="1:13" ht="28.9" customHeight="1" x14ac:dyDescent="0.2">
      <c r="A36" s="104"/>
      <c r="B36" s="114"/>
      <c r="C36" s="58"/>
      <c r="D36" s="4" t="s">
        <v>8</v>
      </c>
      <c r="E36" s="4"/>
      <c r="F36" s="4" t="s">
        <v>37</v>
      </c>
      <c r="G36" s="4" t="s">
        <v>38</v>
      </c>
      <c r="H36" s="4" t="s">
        <v>39</v>
      </c>
      <c r="I36" s="4"/>
      <c r="J36" s="5">
        <f>J41+J46+J51+J56</f>
        <v>0</v>
      </c>
      <c r="K36" s="5">
        <f t="shared" si="7"/>
        <v>0</v>
      </c>
      <c r="L36" s="5">
        <f t="shared" si="7"/>
        <v>0</v>
      </c>
      <c r="M36" s="4" t="s">
        <v>13</v>
      </c>
    </row>
    <row r="37" spans="1:13" ht="14.45" customHeight="1" x14ac:dyDescent="0.2">
      <c r="A37" s="104"/>
      <c r="B37" s="114"/>
      <c r="C37" s="58"/>
      <c r="D37" s="4" t="s">
        <v>9</v>
      </c>
      <c r="E37" s="4"/>
      <c r="F37" s="4" t="s">
        <v>37</v>
      </c>
      <c r="G37" s="4" t="s">
        <v>38</v>
      </c>
      <c r="H37" s="4" t="s">
        <v>39</v>
      </c>
      <c r="I37" s="4"/>
      <c r="J37" s="5">
        <f>SUM(J33:J36)</f>
        <v>64046063</v>
      </c>
      <c r="K37" s="5">
        <f>SUM(K33:K36)</f>
        <v>43214063</v>
      </c>
      <c r="L37" s="5">
        <f>SUM(L33:L36)</f>
        <v>43214063</v>
      </c>
      <c r="M37" s="4" t="s">
        <v>0</v>
      </c>
    </row>
    <row r="38" spans="1:13" ht="28.5" customHeight="1" x14ac:dyDescent="0.2">
      <c r="A38" s="43" t="s">
        <v>17</v>
      </c>
      <c r="B38" s="44" t="s">
        <v>69</v>
      </c>
      <c r="C38" s="45" t="s">
        <v>62</v>
      </c>
      <c r="D38" s="19" t="s">
        <v>126</v>
      </c>
      <c r="E38" s="15">
        <v>906</v>
      </c>
      <c r="F38" s="16" t="s">
        <v>37</v>
      </c>
      <c r="G38" s="16" t="s">
        <v>38</v>
      </c>
      <c r="H38" s="16" t="s">
        <v>39</v>
      </c>
      <c r="I38" s="16" t="s">
        <v>40</v>
      </c>
      <c r="J38" s="3">
        <v>0</v>
      </c>
      <c r="K38" s="3">
        <v>0</v>
      </c>
      <c r="L38" s="3">
        <v>0</v>
      </c>
      <c r="M38" s="4"/>
    </row>
    <row r="39" spans="1:13" ht="39.75" customHeight="1" x14ac:dyDescent="0.2">
      <c r="A39" s="43"/>
      <c r="B39" s="44"/>
      <c r="C39" s="45"/>
      <c r="D39" s="13" t="s">
        <v>35</v>
      </c>
      <c r="E39" s="15">
        <v>906</v>
      </c>
      <c r="F39" s="16" t="s">
        <v>37</v>
      </c>
      <c r="G39" s="16" t="s">
        <v>38</v>
      </c>
      <c r="H39" s="16" t="s">
        <v>39</v>
      </c>
      <c r="I39" s="16" t="s">
        <v>40</v>
      </c>
      <c r="J39" s="3">
        <v>0</v>
      </c>
      <c r="K39" s="3">
        <v>0</v>
      </c>
      <c r="L39" s="3">
        <v>0</v>
      </c>
      <c r="M39" s="2"/>
    </row>
    <row r="40" spans="1:13" ht="28.9" customHeight="1" x14ac:dyDescent="0.2">
      <c r="A40" s="43"/>
      <c r="B40" s="44"/>
      <c r="C40" s="45"/>
      <c r="D40" s="2" t="s">
        <v>7</v>
      </c>
      <c r="E40" s="15">
        <v>906</v>
      </c>
      <c r="F40" s="16" t="s">
        <v>37</v>
      </c>
      <c r="G40" s="16" t="s">
        <v>38</v>
      </c>
      <c r="H40" s="16" t="s">
        <v>39</v>
      </c>
      <c r="I40" s="16" t="s">
        <v>40</v>
      </c>
      <c r="J40" s="3">
        <v>2762977</v>
      </c>
      <c r="K40" s="3">
        <v>2762977</v>
      </c>
      <c r="L40" s="3">
        <v>2762977</v>
      </c>
      <c r="M40" s="2" t="s">
        <v>13</v>
      </c>
    </row>
    <row r="41" spans="1:13" ht="28.9" customHeight="1" x14ac:dyDescent="0.2">
      <c r="A41" s="43"/>
      <c r="B41" s="44"/>
      <c r="C41" s="45"/>
      <c r="D41" s="2" t="s">
        <v>8</v>
      </c>
      <c r="E41" s="15">
        <v>906</v>
      </c>
      <c r="F41" s="16" t="s">
        <v>37</v>
      </c>
      <c r="G41" s="16" t="s">
        <v>38</v>
      </c>
      <c r="H41" s="16" t="s">
        <v>39</v>
      </c>
      <c r="I41" s="16" t="s">
        <v>40</v>
      </c>
      <c r="J41" s="3">
        <v>0</v>
      </c>
      <c r="K41" s="3">
        <v>0</v>
      </c>
      <c r="L41" s="3">
        <v>0</v>
      </c>
      <c r="M41" s="2" t="s">
        <v>13</v>
      </c>
    </row>
    <row r="42" spans="1:13" ht="14.45" customHeight="1" x14ac:dyDescent="0.2">
      <c r="A42" s="43"/>
      <c r="B42" s="44"/>
      <c r="C42" s="45"/>
      <c r="D42" s="4" t="s">
        <v>9</v>
      </c>
      <c r="E42" s="15">
        <v>906</v>
      </c>
      <c r="F42" s="16" t="s">
        <v>37</v>
      </c>
      <c r="G42" s="16" t="s">
        <v>38</v>
      </c>
      <c r="H42" s="16" t="s">
        <v>39</v>
      </c>
      <c r="I42" s="16" t="s">
        <v>40</v>
      </c>
      <c r="J42" s="5">
        <f>SUM(J38:J41)</f>
        <v>2762977</v>
      </c>
      <c r="K42" s="5">
        <f t="shared" ref="K42:L42" si="8">SUM(K38:K41)</f>
        <v>2762977</v>
      </c>
      <c r="L42" s="5">
        <f t="shared" si="8"/>
        <v>2762977</v>
      </c>
      <c r="M42" s="4" t="s">
        <v>0</v>
      </c>
    </row>
    <row r="43" spans="1:13" ht="27" customHeight="1" x14ac:dyDescent="0.2">
      <c r="A43" s="43" t="s">
        <v>18</v>
      </c>
      <c r="B43" s="45" t="s">
        <v>82</v>
      </c>
      <c r="C43" s="45" t="s">
        <v>62</v>
      </c>
      <c r="D43" s="19" t="s">
        <v>126</v>
      </c>
      <c r="E43" s="15">
        <v>906</v>
      </c>
      <c r="F43" s="16" t="s">
        <v>37</v>
      </c>
      <c r="G43" s="15">
        <v>0</v>
      </c>
      <c r="H43" s="15">
        <v>11</v>
      </c>
      <c r="I43" s="15">
        <v>80340</v>
      </c>
      <c r="J43" s="3">
        <v>0</v>
      </c>
      <c r="K43" s="3">
        <v>0</v>
      </c>
      <c r="L43" s="3">
        <v>0</v>
      </c>
      <c r="M43" s="4"/>
    </row>
    <row r="44" spans="1:13" ht="42" customHeight="1" x14ac:dyDescent="0.2">
      <c r="A44" s="43"/>
      <c r="B44" s="45"/>
      <c r="C44" s="45"/>
      <c r="D44" s="13" t="s">
        <v>35</v>
      </c>
      <c r="E44" s="15">
        <v>906</v>
      </c>
      <c r="F44" s="16" t="s">
        <v>37</v>
      </c>
      <c r="G44" s="15">
        <v>0</v>
      </c>
      <c r="H44" s="15">
        <v>11</v>
      </c>
      <c r="I44" s="15">
        <v>80340</v>
      </c>
      <c r="J44" s="3">
        <v>0</v>
      </c>
      <c r="K44" s="3">
        <v>0</v>
      </c>
      <c r="L44" s="3">
        <v>0</v>
      </c>
      <c r="M44" s="2"/>
    </row>
    <row r="45" spans="1:13" ht="30.75" customHeight="1" x14ac:dyDescent="0.2">
      <c r="A45" s="43"/>
      <c r="B45" s="45"/>
      <c r="C45" s="45"/>
      <c r="D45" s="2" t="s">
        <v>7</v>
      </c>
      <c r="E45" s="15">
        <v>906</v>
      </c>
      <c r="F45" s="16" t="s">
        <v>37</v>
      </c>
      <c r="G45" s="15">
        <v>0</v>
      </c>
      <c r="H45" s="15">
        <v>11</v>
      </c>
      <c r="I45" s="15">
        <v>80340</v>
      </c>
      <c r="J45" s="3">
        <v>3254759</v>
      </c>
      <c r="K45" s="3">
        <v>3254759</v>
      </c>
      <c r="L45" s="3">
        <v>3254759</v>
      </c>
      <c r="M45" s="2" t="s">
        <v>13</v>
      </c>
    </row>
    <row r="46" spans="1:13" ht="26.25" customHeight="1" x14ac:dyDescent="0.2">
      <c r="A46" s="43"/>
      <c r="B46" s="45"/>
      <c r="C46" s="45"/>
      <c r="D46" s="2" t="s">
        <v>8</v>
      </c>
      <c r="E46" s="15">
        <v>906</v>
      </c>
      <c r="F46" s="16" t="s">
        <v>37</v>
      </c>
      <c r="G46" s="15">
        <v>0</v>
      </c>
      <c r="H46" s="15">
        <v>11</v>
      </c>
      <c r="I46" s="15">
        <v>80340</v>
      </c>
      <c r="J46" s="3">
        <v>0</v>
      </c>
      <c r="K46" s="3">
        <v>0</v>
      </c>
      <c r="L46" s="3">
        <v>0</v>
      </c>
      <c r="M46" s="2" t="s">
        <v>13</v>
      </c>
    </row>
    <row r="47" spans="1:13" ht="20.25" customHeight="1" x14ac:dyDescent="0.2">
      <c r="A47" s="43"/>
      <c r="B47" s="45"/>
      <c r="C47" s="45"/>
      <c r="D47" s="4" t="s">
        <v>9</v>
      </c>
      <c r="E47" s="15">
        <v>906</v>
      </c>
      <c r="F47" s="16" t="s">
        <v>37</v>
      </c>
      <c r="G47" s="15">
        <v>0</v>
      </c>
      <c r="H47" s="15">
        <v>11</v>
      </c>
      <c r="I47" s="15">
        <v>80340</v>
      </c>
      <c r="J47" s="5">
        <f>SUM(J43:J46)</f>
        <v>3254759</v>
      </c>
      <c r="K47" s="5">
        <f t="shared" ref="K47:L47" si="9">SUM(K43:K46)</f>
        <v>3254759</v>
      </c>
      <c r="L47" s="5">
        <f t="shared" si="9"/>
        <v>3254759</v>
      </c>
      <c r="M47" s="4" t="s">
        <v>0</v>
      </c>
    </row>
    <row r="48" spans="1:13" ht="27.75" customHeight="1" x14ac:dyDescent="0.2">
      <c r="A48" s="46" t="s">
        <v>19</v>
      </c>
      <c r="B48" s="48" t="s">
        <v>83</v>
      </c>
      <c r="C48" s="50" t="s">
        <v>62</v>
      </c>
      <c r="D48" s="19" t="s">
        <v>126</v>
      </c>
      <c r="E48" s="15">
        <v>906</v>
      </c>
      <c r="F48" s="16" t="s">
        <v>37</v>
      </c>
      <c r="G48" s="16" t="s">
        <v>38</v>
      </c>
      <c r="H48" s="16" t="s">
        <v>39</v>
      </c>
      <c r="I48" s="16" t="s">
        <v>43</v>
      </c>
      <c r="J48" s="3">
        <v>0</v>
      </c>
      <c r="K48" s="3">
        <v>0</v>
      </c>
      <c r="L48" s="3">
        <v>0</v>
      </c>
      <c r="M48" s="4"/>
    </row>
    <row r="49" spans="1:13" ht="39" customHeight="1" x14ac:dyDescent="0.2">
      <c r="A49" s="46"/>
      <c r="B49" s="48"/>
      <c r="C49" s="50"/>
      <c r="D49" s="13" t="s">
        <v>35</v>
      </c>
      <c r="E49" s="15">
        <v>906</v>
      </c>
      <c r="F49" s="16" t="s">
        <v>37</v>
      </c>
      <c r="G49" s="16" t="s">
        <v>38</v>
      </c>
      <c r="H49" s="16" t="s">
        <v>39</v>
      </c>
      <c r="I49" s="16" t="s">
        <v>43</v>
      </c>
      <c r="J49" s="3">
        <v>0</v>
      </c>
      <c r="K49" s="3">
        <v>0</v>
      </c>
      <c r="L49" s="3">
        <v>0</v>
      </c>
      <c r="M49" s="2"/>
    </row>
    <row r="50" spans="1:13" ht="28.9" customHeight="1" x14ac:dyDescent="0.2">
      <c r="A50" s="46"/>
      <c r="B50" s="48"/>
      <c r="C50" s="50"/>
      <c r="D50" s="2" t="s">
        <v>7</v>
      </c>
      <c r="E50" s="15">
        <v>906</v>
      </c>
      <c r="F50" s="16" t="s">
        <v>37</v>
      </c>
      <c r="G50" s="16" t="s">
        <v>38</v>
      </c>
      <c r="H50" s="16" t="s">
        <v>39</v>
      </c>
      <c r="I50" s="16" t="s">
        <v>43</v>
      </c>
      <c r="J50" s="3">
        <v>58023099</v>
      </c>
      <c r="K50" s="3">
        <v>37191099</v>
      </c>
      <c r="L50" s="3">
        <v>37191099</v>
      </c>
      <c r="M50" s="2" t="s">
        <v>13</v>
      </c>
    </row>
    <row r="51" spans="1:13" ht="33.75" customHeight="1" x14ac:dyDescent="0.2">
      <c r="A51" s="46"/>
      <c r="B51" s="48"/>
      <c r="C51" s="50"/>
      <c r="D51" s="2" t="s">
        <v>8</v>
      </c>
      <c r="E51" s="15">
        <v>906</v>
      </c>
      <c r="F51" s="16" t="s">
        <v>37</v>
      </c>
      <c r="G51" s="16" t="s">
        <v>38</v>
      </c>
      <c r="H51" s="16" t="s">
        <v>39</v>
      </c>
      <c r="I51" s="16" t="s">
        <v>43</v>
      </c>
      <c r="J51" s="3">
        <v>0</v>
      </c>
      <c r="K51" s="3">
        <v>0</v>
      </c>
      <c r="L51" s="3">
        <v>0</v>
      </c>
      <c r="M51" s="2" t="s">
        <v>13</v>
      </c>
    </row>
    <row r="52" spans="1:13" ht="18" customHeight="1" x14ac:dyDescent="0.2">
      <c r="A52" s="47"/>
      <c r="B52" s="49"/>
      <c r="C52" s="51"/>
      <c r="D52" s="17" t="s">
        <v>9</v>
      </c>
      <c r="E52" s="15">
        <v>906</v>
      </c>
      <c r="F52" s="16" t="s">
        <v>37</v>
      </c>
      <c r="G52" s="16" t="s">
        <v>38</v>
      </c>
      <c r="H52" s="16" t="s">
        <v>39</v>
      </c>
      <c r="I52" s="16" t="s">
        <v>43</v>
      </c>
      <c r="J52" s="18">
        <f>SUM(J48:J51)</f>
        <v>58023099</v>
      </c>
      <c r="K52" s="18">
        <f t="shared" ref="K52:L52" si="10">SUM(K48:K51)</f>
        <v>37191099</v>
      </c>
      <c r="L52" s="18">
        <f t="shared" si="10"/>
        <v>37191099</v>
      </c>
      <c r="M52" s="17" t="s">
        <v>0</v>
      </c>
    </row>
    <row r="53" spans="1:13" ht="31.5" customHeight="1" x14ac:dyDescent="0.2">
      <c r="A53" s="43" t="s">
        <v>104</v>
      </c>
      <c r="B53" s="45" t="s">
        <v>44</v>
      </c>
      <c r="C53" s="45" t="s">
        <v>62</v>
      </c>
      <c r="D53" s="19" t="s">
        <v>126</v>
      </c>
      <c r="E53" s="34">
        <v>906</v>
      </c>
      <c r="F53" s="34" t="s">
        <v>37</v>
      </c>
      <c r="G53" s="34" t="s">
        <v>38</v>
      </c>
      <c r="H53" s="34" t="s">
        <v>39</v>
      </c>
      <c r="I53" s="34" t="s">
        <v>45</v>
      </c>
      <c r="J53" s="3">
        <v>0</v>
      </c>
      <c r="K53" s="3">
        <v>0</v>
      </c>
      <c r="L53" s="3">
        <v>0</v>
      </c>
      <c r="M53" s="17"/>
    </row>
    <row r="54" spans="1:13" ht="29.25" customHeight="1" x14ac:dyDescent="0.2">
      <c r="A54" s="43"/>
      <c r="B54" s="45"/>
      <c r="C54" s="45"/>
      <c r="D54" s="19" t="s">
        <v>35</v>
      </c>
      <c r="E54" s="34">
        <v>906</v>
      </c>
      <c r="F54" s="34" t="s">
        <v>37</v>
      </c>
      <c r="G54" s="34" t="s">
        <v>38</v>
      </c>
      <c r="H54" s="34" t="s">
        <v>39</v>
      </c>
      <c r="I54" s="34" t="s">
        <v>45</v>
      </c>
      <c r="J54" s="3">
        <v>0</v>
      </c>
      <c r="K54" s="3">
        <v>0</v>
      </c>
      <c r="L54" s="3">
        <v>0</v>
      </c>
      <c r="M54" s="2"/>
    </row>
    <row r="55" spans="1:13" ht="27.75" customHeight="1" x14ac:dyDescent="0.2">
      <c r="A55" s="43"/>
      <c r="B55" s="45"/>
      <c r="C55" s="45"/>
      <c r="D55" s="2" t="s">
        <v>7</v>
      </c>
      <c r="E55" s="16">
        <v>906</v>
      </c>
      <c r="F55" s="16" t="s">
        <v>37</v>
      </c>
      <c r="G55" s="16" t="s">
        <v>38</v>
      </c>
      <c r="H55" s="16" t="s">
        <v>39</v>
      </c>
      <c r="I55" s="16" t="s">
        <v>45</v>
      </c>
      <c r="J55" s="3">
        <v>5228</v>
      </c>
      <c r="K55" s="3">
        <v>5228</v>
      </c>
      <c r="L55" s="3">
        <v>5228</v>
      </c>
      <c r="M55" s="2" t="s">
        <v>13</v>
      </c>
    </row>
    <row r="56" spans="1:13" ht="28.5" customHeight="1" x14ac:dyDescent="0.2">
      <c r="A56" s="43"/>
      <c r="B56" s="45"/>
      <c r="C56" s="45"/>
      <c r="D56" s="2" t="s">
        <v>8</v>
      </c>
      <c r="E56" s="34">
        <v>906</v>
      </c>
      <c r="F56" s="34" t="s">
        <v>37</v>
      </c>
      <c r="G56" s="34" t="s">
        <v>38</v>
      </c>
      <c r="H56" s="34" t="s">
        <v>39</v>
      </c>
      <c r="I56" s="34" t="s">
        <v>45</v>
      </c>
      <c r="J56" s="3">
        <v>0</v>
      </c>
      <c r="K56" s="3">
        <v>0</v>
      </c>
      <c r="L56" s="3">
        <v>0</v>
      </c>
      <c r="M56" s="2" t="s">
        <v>13</v>
      </c>
    </row>
    <row r="57" spans="1:13" ht="18" customHeight="1" x14ac:dyDescent="0.2">
      <c r="A57" s="43"/>
      <c r="B57" s="45"/>
      <c r="C57" s="45"/>
      <c r="D57" s="4" t="s">
        <v>9</v>
      </c>
      <c r="E57" s="21">
        <v>906</v>
      </c>
      <c r="F57" s="21" t="s">
        <v>37</v>
      </c>
      <c r="G57" s="21" t="s">
        <v>38</v>
      </c>
      <c r="H57" s="21" t="s">
        <v>39</v>
      </c>
      <c r="I57" s="21" t="s">
        <v>45</v>
      </c>
      <c r="J57" s="5">
        <f>SUM(J53:J56)</f>
        <v>5228</v>
      </c>
      <c r="K57" s="5">
        <f t="shared" ref="K57:L57" si="11">SUM(K53:K56)</f>
        <v>5228</v>
      </c>
      <c r="L57" s="5">
        <f t="shared" si="11"/>
        <v>5228</v>
      </c>
      <c r="M57" s="4" t="s">
        <v>0</v>
      </c>
    </row>
    <row r="58" spans="1:13" ht="43.5" customHeight="1" x14ac:dyDescent="0.2">
      <c r="A58" s="53" t="s">
        <v>58</v>
      </c>
      <c r="B58" s="55" t="s">
        <v>84</v>
      </c>
      <c r="C58" s="57" t="s">
        <v>62</v>
      </c>
      <c r="D58" s="17" t="s">
        <v>126</v>
      </c>
      <c r="E58" s="21"/>
      <c r="F58" s="8" t="s">
        <v>37</v>
      </c>
      <c r="G58" s="8" t="s">
        <v>38</v>
      </c>
      <c r="H58" s="8" t="s">
        <v>41</v>
      </c>
      <c r="I58" s="21"/>
      <c r="J58" s="5">
        <v>0</v>
      </c>
      <c r="K58" s="5">
        <v>0</v>
      </c>
      <c r="L58" s="5">
        <v>0</v>
      </c>
      <c r="M58" s="17"/>
    </row>
    <row r="59" spans="1:13" ht="44.25" customHeight="1" x14ac:dyDescent="0.2">
      <c r="A59" s="54"/>
      <c r="B59" s="56"/>
      <c r="C59" s="58"/>
      <c r="D59" s="7" t="s">
        <v>35</v>
      </c>
      <c r="E59" s="21"/>
      <c r="F59" s="8" t="s">
        <v>37</v>
      </c>
      <c r="G59" s="8" t="s">
        <v>38</v>
      </c>
      <c r="H59" s="8" t="s">
        <v>41</v>
      </c>
      <c r="I59" s="21"/>
      <c r="J59" s="35">
        <f>J64+J69+J74+J79+J84+J89+J94+J99+J104+J109+J114+J119+J124+J129+J139+J134</f>
        <v>299005209.12</v>
      </c>
      <c r="K59" s="35">
        <f>K64+K69+K74+K79+K84+K89+K94+K99+K104+K109+K114+K119+K124+K129+K139+K134</f>
        <v>298180575.81</v>
      </c>
      <c r="L59" s="35">
        <f>L64+L69+L74+L79+L84+L89+L94+L99+L104+L109+L114+L119+L124+L129+L139+L134</f>
        <v>297885577.43000001</v>
      </c>
      <c r="M59" s="36"/>
    </row>
    <row r="60" spans="1:13" ht="25.5" customHeight="1" x14ac:dyDescent="0.2">
      <c r="A60" s="54"/>
      <c r="B60" s="56"/>
      <c r="C60" s="58"/>
      <c r="D60" s="4" t="s">
        <v>7</v>
      </c>
      <c r="E60" s="14"/>
      <c r="F60" s="8" t="s">
        <v>37</v>
      </c>
      <c r="G60" s="8" t="s">
        <v>38</v>
      </c>
      <c r="H60" s="8" t="s">
        <v>41</v>
      </c>
      <c r="I60" s="14"/>
      <c r="J60" s="5">
        <f>J80+J85+J90+J95+J100+J105+J110+J115+J120+J125+J130+J140+J135</f>
        <v>160450477.82999998</v>
      </c>
      <c r="K60" s="5">
        <f>K80+K85+K90+K95+K100+K105+K110+K115+K120+K125+K130+K140+K135</f>
        <v>115606584.97</v>
      </c>
      <c r="L60" s="5">
        <f>L80+L85+L90+L95+L100+L105+L110+L115+L120+L125+L130+L140+L135</f>
        <v>119384529.14999998</v>
      </c>
      <c r="M60" s="4"/>
    </row>
    <row r="61" spans="1:13" ht="24.75" customHeight="1" x14ac:dyDescent="0.2">
      <c r="A61" s="54"/>
      <c r="B61" s="56"/>
      <c r="C61" s="58"/>
      <c r="D61" s="4" t="s">
        <v>8</v>
      </c>
      <c r="E61" s="4"/>
      <c r="F61" s="8" t="s">
        <v>37</v>
      </c>
      <c r="G61" s="8" t="s">
        <v>38</v>
      </c>
      <c r="H61" s="8" t="s">
        <v>41</v>
      </c>
      <c r="I61" s="4"/>
      <c r="J61" s="5">
        <v>0</v>
      </c>
      <c r="K61" s="5">
        <v>0</v>
      </c>
      <c r="L61" s="5">
        <v>0</v>
      </c>
      <c r="M61" s="4"/>
    </row>
    <row r="62" spans="1:13" ht="14.45" customHeight="1" x14ac:dyDescent="0.2">
      <c r="A62" s="54"/>
      <c r="B62" s="56"/>
      <c r="C62" s="58"/>
      <c r="D62" s="4" t="s">
        <v>9</v>
      </c>
      <c r="E62" s="4"/>
      <c r="F62" s="4" t="s">
        <v>37</v>
      </c>
      <c r="G62" s="4" t="s">
        <v>38</v>
      </c>
      <c r="H62" s="4" t="s">
        <v>41</v>
      </c>
      <c r="I62" s="4"/>
      <c r="J62" s="5">
        <f>SUM(J59:J61)</f>
        <v>459455686.94999999</v>
      </c>
      <c r="K62" s="5">
        <f>SUM(K59:K61)</f>
        <v>413787160.77999997</v>
      </c>
      <c r="L62" s="5">
        <f>SUM(L59:L61)</f>
        <v>417270106.57999998</v>
      </c>
      <c r="M62" s="4"/>
    </row>
    <row r="63" spans="1:13" ht="30" customHeight="1" x14ac:dyDescent="0.2">
      <c r="A63" s="43" t="s">
        <v>86</v>
      </c>
      <c r="B63" s="52" t="s">
        <v>71</v>
      </c>
      <c r="C63" s="45" t="s">
        <v>62</v>
      </c>
      <c r="D63" s="19" t="s">
        <v>126</v>
      </c>
      <c r="E63" s="16" t="s">
        <v>42</v>
      </c>
      <c r="F63" s="16" t="s">
        <v>37</v>
      </c>
      <c r="G63" s="16" t="s">
        <v>38</v>
      </c>
      <c r="H63" s="16" t="s">
        <v>41</v>
      </c>
      <c r="I63" s="16" t="s">
        <v>59</v>
      </c>
      <c r="J63" s="3">
        <v>0</v>
      </c>
      <c r="K63" s="3">
        <v>0</v>
      </c>
      <c r="L63" s="3">
        <v>0</v>
      </c>
      <c r="M63" s="4"/>
    </row>
    <row r="64" spans="1:13" ht="42" customHeight="1" x14ac:dyDescent="0.2">
      <c r="A64" s="43"/>
      <c r="B64" s="52"/>
      <c r="C64" s="45"/>
      <c r="D64" s="13" t="s">
        <v>35</v>
      </c>
      <c r="E64" s="16" t="s">
        <v>42</v>
      </c>
      <c r="F64" s="16" t="s">
        <v>37</v>
      </c>
      <c r="G64" s="16" t="s">
        <v>38</v>
      </c>
      <c r="H64" s="16" t="s">
        <v>41</v>
      </c>
      <c r="I64" s="16" t="s">
        <v>59</v>
      </c>
      <c r="J64" s="3">
        <v>207727920</v>
      </c>
      <c r="K64" s="3">
        <v>207727920</v>
      </c>
      <c r="L64" s="3">
        <v>207727920</v>
      </c>
      <c r="M64" s="19" t="s">
        <v>90</v>
      </c>
    </row>
    <row r="65" spans="1:13" ht="32.25" customHeight="1" x14ac:dyDescent="0.2">
      <c r="A65" s="43"/>
      <c r="B65" s="52"/>
      <c r="C65" s="45"/>
      <c r="D65" s="2" t="s">
        <v>57</v>
      </c>
      <c r="E65" s="16" t="s">
        <v>42</v>
      </c>
      <c r="F65" s="16" t="s">
        <v>37</v>
      </c>
      <c r="G65" s="16" t="s">
        <v>38</v>
      </c>
      <c r="H65" s="16" t="s">
        <v>41</v>
      </c>
      <c r="I65" s="16" t="s">
        <v>59</v>
      </c>
      <c r="J65" s="3">
        <v>0</v>
      </c>
      <c r="K65" s="3">
        <v>0</v>
      </c>
      <c r="L65" s="3">
        <v>0</v>
      </c>
      <c r="M65" s="2" t="s">
        <v>13</v>
      </c>
    </row>
    <row r="66" spans="1:13" ht="28.9" customHeight="1" x14ac:dyDescent="0.2">
      <c r="A66" s="43"/>
      <c r="B66" s="52"/>
      <c r="C66" s="45"/>
      <c r="D66" s="2" t="s">
        <v>8</v>
      </c>
      <c r="E66" s="16" t="s">
        <v>42</v>
      </c>
      <c r="F66" s="16" t="s">
        <v>37</v>
      </c>
      <c r="G66" s="16" t="s">
        <v>38</v>
      </c>
      <c r="H66" s="16" t="s">
        <v>41</v>
      </c>
      <c r="I66" s="16" t="s">
        <v>59</v>
      </c>
      <c r="J66" s="3">
        <v>0</v>
      </c>
      <c r="K66" s="3">
        <v>0</v>
      </c>
      <c r="L66" s="3">
        <v>0</v>
      </c>
      <c r="M66" s="2" t="s">
        <v>13</v>
      </c>
    </row>
    <row r="67" spans="1:13" ht="16.5" customHeight="1" x14ac:dyDescent="0.2">
      <c r="A67" s="43"/>
      <c r="B67" s="52"/>
      <c r="C67" s="45"/>
      <c r="D67" s="4" t="s">
        <v>9</v>
      </c>
      <c r="E67" s="16" t="s">
        <v>42</v>
      </c>
      <c r="F67" s="16" t="s">
        <v>37</v>
      </c>
      <c r="G67" s="16" t="s">
        <v>38</v>
      </c>
      <c r="H67" s="16" t="s">
        <v>41</v>
      </c>
      <c r="I67" s="16" t="s">
        <v>59</v>
      </c>
      <c r="J67" s="5">
        <f>SUM(J64:J66)</f>
        <v>207727920</v>
      </c>
      <c r="K67" s="5">
        <f>SUM(K64:K66)</f>
        <v>207727920</v>
      </c>
      <c r="L67" s="5">
        <f>SUM(L64:L66)</f>
        <v>207727920</v>
      </c>
      <c r="M67" s="4" t="s">
        <v>0</v>
      </c>
    </row>
    <row r="68" spans="1:13" ht="29.25" customHeight="1" x14ac:dyDescent="0.2">
      <c r="A68" s="59" t="s">
        <v>105</v>
      </c>
      <c r="B68" s="68" t="s">
        <v>70</v>
      </c>
      <c r="C68" s="65" t="s">
        <v>62</v>
      </c>
      <c r="D68" s="19" t="s">
        <v>126</v>
      </c>
      <c r="E68" s="16" t="s">
        <v>42</v>
      </c>
      <c r="F68" s="16" t="s">
        <v>37</v>
      </c>
      <c r="G68" s="16" t="s">
        <v>38</v>
      </c>
      <c r="H68" s="16" t="s">
        <v>41</v>
      </c>
      <c r="I68" s="16" t="s">
        <v>60</v>
      </c>
      <c r="J68" s="3">
        <v>0</v>
      </c>
      <c r="K68" s="3">
        <v>0</v>
      </c>
      <c r="L68" s="3">
        <v>0</v>
      </c>
      <c r="M68" s="4"/>
    </row>
    <row r="69" spans="1:13" ht="38.25" customHeight="1" x14ac:dyDescent="0.2">
      <c r="A69" s="60"/>
      <c r="B69" s="69"/>
      <c r="C69" s="66"/>
      <c r="D69" s="13" t="s">
        <v>35</v>
      </c>
      <c r="E69" s="16" t="s">
        <v>42</v>
      </c>
      <c r="F69" s="16" t="s">
        <v>37</v>
      </c>
      <c r="G69" s="16" t="s">
        <v>38</v>
      </c>
      <c r="H69" s="16" t="s">
        <v>41</v>
      </c>
      <c r="I69" s="16" t="s">
        <v>60</v>
      </c>
      <c r="J69" s="22">
        <v>82025853</v>
      </c>
      <c r="K69" s="22">
        <v>82025853</v>
      </c>
      <c r="L69" s="22">
        <v>82025853</v>
      </c>
      <c r="M69" s="19" t="s">
        <v>91</v>
      </c>
    </row>
    <row r="70" spans="1:13" ht="28.9" customHeight="1" x14ac:dyDescent="0.2">
      <c r="A70" s="60"/>
      <c r="B70" s="69"/>
      <c r="C70" s="66"/>
      <c r="D70" s="2" t="s">
        <v>7</v>
      </c>
      <c r="E70" s="16" t="s">
        <v>42</v>
      </c>
      <c r="F70" s="16" t="s">
        <v>37</v>
      </c>
      <c r="G70" s="16" t="s">
        <v>38</v>
      </c>
      <c r="H70" s="16" t="s">
        <v>41</v>
      </c>
      <c r="I70" s="16" t="s">
        <v>60</v>
      </c>
      <c r="J70" s="3">
        <v>0</v>
      </c>
      <c r="K70" s="3">
        <v>0</v>
      </c>
      <c r="L70" s="3">
        <v>0</v>
      </c>
      <c r="M70" s="2" t="s">
        <v>13</v>
      </c>
    </row>
    <row r="71" spans="1:13" ht="28.9" customHeight="1" x14ac:dyDescent="0.2">
      <c r="A71" s="60"/>
      <c r="B71" s="69"/>
      <c r="C71" s="66"/>
      <c r="D71" s="2" t="s">
        <v>8</v>
      </c>
      <c r="E71" s="16" t="s">
        <v>42</v>
      </c>
      <c r="F71" s="16" t="s">
        <v>37</v>
      </c>
      <c r="G71" s="16" t="s">
        <v>38</v>
      </c>
      <c r="H71" s="16" t="s">
        <v>41</v>
      </c>
      <c r="I71" s="16" t="s">
        <v>60</v>
      </c>
      <c r="J71" s="3">
        <f>J76+J81</f>
        <v>0</v>
      </c>
      <c r="K71" s="3">
        <f>K76+K81</f>
        <v>0</v>
      </c>
      <c r="L71" s="3">
        <f>L76+L81</f>
        <v>0</v>
      </c>
      <c r="M71" s="2" t="s">
        <v>13</v>
      </c>
    </row>
    <row r="72" spans="1:13" ht="214.5" customHeight="1" x14ac:dyDescent="0.2">
      <c r="A72" s="61"/>
      <c r="B72" s="70"/>
      <c r="C72" s="67"/>
      <c r="D72" s="4" t="s">
        <v>9</v>
      </c>
      <c r="E72" s="16" t="s">
        <v>42</v>
      </c>
      <c r="F72" s="16" t="s">
        <v>37</v>
      </c>
      <c r="G72" s="16" t="s">
        <v>38</v>
      </c>
      <c r="H72" s="16" t="s">
        <v>41</v>
      </c>
      <c r="I72" s="16" t="s">
        <v>60</v>
      </c>
      <c r="J72" s="5">
        <f>SUM(J69:J71)</f>
        <v>82025853</v>
      </c>
      <c r="K72" s="5">
        <f>SUM(K69:K71)</f>
        <v>82025853</v>
      </c>
      <c r="L72" s="5">
        <f>SUM(L69:L71)</f>
        <v>82025853</v>
      </c>
      <c r="M72" s="4" t="s">
        <v>0</v>
      </c>
    </row>
    <row r="73" spans="1:13" ht="28.5" customHeight="1" x14ac:dyDescent="0.2">
      <c r="A73" s="59" t="s">
        <v>106</v>
      </c>
      <c r="B73" s="62" t="s">
        <v>16</v>
      </c>
      <c r="C73" s="65" t="s">
        <v>62</v>
      </c>
      <c r="D73" s="19" t="s">
        <v>126</v>
      </c>
      <c r="E73" s="16" t="s">
        <v>42</v>
      </c>
      <c r="F73" s="16" t="s">
        <v>37</v>
      </c>
      <c r="G73" s="16" t="s">
        <v>38</v>
      </c>
      <c r="H73" s="16" t="s">
        <v>41</v>
      </c>
      <c r="I73" s="16" t="s">
        <v>63</v>
      </c>
      <c r="J73" s="3">
        <v>0</v>
      </c>
      <c r="K73" s="3">
        <v>0</v>
      </c>
      <c r="L73" s="3">
        <v>0</v>
      </c>
      <c r="M73" s="4"/>
    </row>
    <row r="74" spans="1:13" ht="38.25" customHeight="1" x14ac:dyDescent="0.2">
      <c r="A74" s="60"/>
      <c r="B74" s="63"/>
      <c r="C74" s="66"/>
      <c r="D74" s="13" t="s">
        <v>35</v>
      </c>
      <c r="E74" s="16" t="s">
        <v>42</v>
      </c>
      <c r="F74" s="16" t="s">
        <v>37</v>
      </c>
      <c r="G74" s="16" t="s">
        <v>38</v>
      </c>
      <c r="H74" s="16" t="s">
        <v>41</v>
      </c>
      <c r="I74" s="16" t="s">
        <v>63</v>
      </c>
      <c r="J74" s="3">
        <v>1749229</v>
      </c>
      <c r="K74" s="3">
        <v>1749229</v>
      </c>
      <c r="L74" s="3">
        <v>1749229</v>
      </c>
      <c r="M74" s="2"/>
    </row>
    <row r="75" spans="1:13" ht="28.9" customHeight="1" x14ac:dyDescent="0.2">
      <c r="A75" s="60"/>
      <c r="B75" s="63"/>
      <c r="C75" s="66"/>
      <c r="D75" s="2" t="s">
        <v>7</v>
      </c>
      <c r="E75" s="16" t="s">
        <v>42</v>
      </c>
      <c r="F75" s="16" t="s">
        <v>37</v>
      </c>
      <c r="G75" s="16" t="s">
        <v>38</v>
      </c>
      <c r="H75" s="16" t="s">
        <v>41</v>
      </c>
      <c r="I75" s="16" t="s">
        <v>63</v>
      </c>
      <c r="J75" s="3">
        <v>0</v>
      </c>
      <c r="K75" s="3">
        <v>0</v>
      </c>
      <c r="L75" s="3">
        <v>0</v>
      </c>
      <c r="M75" s="2" t="s">
        <v>13</v>
      </c>
    </row>
    <row r="76" spans="1:13" ht="28.9" customHeight="1" x14ac:dyDescent="0.2">
      <c r="A76" s="60"/>
      <c r="B76" s="63"/>
      <c r="C76" s="66"/>
      <c r="D76" s="2" t="s">
        <v>8</v>
      </c>
      <c r="E76" s="16" t="s">
        <v>42</v>
      </c>
      <c r="F76" s="16" t="s">
        <v>37</v>
      </c>
      <c r="G76" s="16" t="s">
        <v>38</v>
      </c>
      <c r="H76" s="16" t="s">
        <v>41</v>
      </c>
      <c r="I76" s="16" t="s">
        <v>63</v>
      </c>
      <c r="J76" s="3">
        <v>0</v>
      </c>
      <c r="K76" s="3">
        <v>0</v>
      </c>
      <c r="L76" s="3">
        <v>0</v>
      </c>
      <c r="M76" s="2" t="s">
        <v>13</v>
      </c>
    </row>
    <row r="77" spans="1:13" ht="14.45" customHeight="1" x14ac:dyDescent="0.2">
      <c r="A77" s="61"/>
      <c r="B77" s="64"/>
      <c r="C77" s="67"/>
      <c r="D77" s="4" t="s">
        <v>9</v>
      </c>
      <c r="E77" s="16" t="s">
        <v>42</v>
      </c>
      <c r="F77" s="16" t="s">
        <v>37</v>
      </c>
      <c r="G77" s="16" t="s">
        <v>38</v>
      </c>
      <c r="H77" s="16" t="s">
        <v>41</v>
      </c>
      <c r="I77" s="16" t="s">
        <v>63</v>
      </c>
      <c r="J77" s="5">
        <f>SUM(J74:J76)</f>
        <v>1749229</v>
      </c>
      <c r="K77" s="5">
        <f>SUM(K74:K76)</f>
        <v>1749229</v>
      </c>
      <c r="L77" s="5">
        <f>SUM(L74:L76)</f>
        <v>1749229</v>
      </c>
      <c r="M77" s="4"/>
    </row>
    <row r="78" spans="1:13" ht="30" customHeight="1" x14ac:dyDescent="0.2">
      <c r="A78" s="46" t="s">
        <v>107</v>
      </c>
      <c r="B78" s="78" t="s">
        <v>20</v>
      </c>
      <c r="C78" s="50" t="s">
        <v>62</v>
      </c>
      <c r="D78" s="19" t="s">
        <v>126</v>
      </c>
      <c r="E78" s="24">
        <v>906</v>
      </c>
      <c r="F78" s="25" t="s">
        <v>37</v>
      </c>
      <c r="G78" s="24">
        <v>0</v>
      </c>
      <c r="H78" s="24">
        <v>12</v>
      </c>
      <c r="I78" s="24">
        <v>80300</v>
      </c>
      <c r="J78" s="3">
        <v>0</v>
      </c>
      <c r="K78" s="3">
        <v>0</v>
      </c>
      <c r="L78" s="3">
        <v>0</v>
      </c>
      <c r="M78" s="4"/>
    </row>
    <row r="79" spans="1:13" ht="38.25" customHeight="1" x14ac:dyDescent="0.2">
      <c r="A79" s="46"/>
      <c r="B79" s="48"/>
      <c r="C79" s="50"/>
      <c r="D79" s="13" t="s">
        <v>35</v>
      </c>
      <c r="E79" s="24">
        <v>906</v>
      </c>
      <c r="F79" s="25" t="s">
        <v>37</v>
      </c>
      <c r="G79" s="24">
        <v>0</v>
      </c>
      <c r="H79" s="24">
        <v>12</v>
      </c>
      <c r="I79" s="24">
        <v>80300</v>
      </c>
      <c r="J79" s="3">
        <v>0</v>
      </c>
      <c r="K79" s="3">
        <v>0</v>
      </c>
      <c r="L79" s="3">
        <v>0</v>
      </c>
      <c r="M79" s="2" t="s">
        <v>0</v>
      </c>
    </row>
    <row r="80" spans="1:13" ht="25.5" x14ac:dyDescent="0.2">
      <c r="A80" s="46"/>
      <c r="B80" s="48"/>
      <c r="C80" s="50"/>
      <c r="D80" s="2" t="s">
        <v>7</v>
      </c>
      <c r="E80" s="24">
        <v>906</v>
      </c>
      <c r="F80" s="25" t="s">
        <v>37</v>
      </c>
      <c r="G80" s="24">
        <v>0</v>
      </c>
      <c r="H80" s="24">
        <v>12</v>
      </c>
      <c r="I80" s="24">
        <v>80300</v>
      </c>
      <c r="J80" s="3">
        <v>13686485</v>
      </c>
      <c r="K80" s="3">
        <v>12073597</v>
      </c>
      <c r="L80" s="3">
        <v>12073597</v>
      </c>
      <c r="M80" s="2" t="s">
        <v>91</v>
      </c>
    </row>
    <row r="81" spans="1:13" ht="25.5" x14ac:dyDescent="0.2">
      <c r="A81" s="46"/>
      <c r="B81" s="48"/>
      <c r="C81" s="50"/>
      <c r="D81" s="2" t="s">
        <v>8</v>
      </c>
      <c r="E81" s="24">
        <v>906</v>
      </c>
      <c r="F81" s="25" t="s">
        <v>37</v>
      </c>
      <c r="G81" s="24">
        <v>0</v>
      </c>
      <c r="H81" s="24">
        <v>12</v>
      </c>
      <c r="I81" s="24">
        <v>80300</v>
      </c>
      <c r="J81" s="3">
        <v>0</v>
      </c>
      <c r="K81" s="3">
        <v>0</v>
      </c>
      <c r="L81" s="3">
        <v>0</v>
      </c>
      <c r="M81" s="2" t="s">
        <v>13</v>
      </c>
    </row>
    <row r="82" spans="1:13" x14ac:dyDescent="0.2">
      <c r="A82" s="72"/>
      <c r="B82" s="79"/>
      <c r="C82" s="77"/>
      <c r="D82" s="4" t="s">
        <v>9</v>
      </c>
      <c r="E82" s="24">
        <v>906</v>
      </c>
      <c r="F82" s="25" t="s">
        <v>37</v>
      </c>
      <c r="G82" s="24">
        <v>0</v>
      </c>
      <c r="H82" s="24">
        <v>12</v>
      </c>
      <c r="I82" s="24">
        <v>80300</v>
      </c>
      <c r="J82" s="5">
        <f>SUM(J79:J81)</f>
        <v>13686485</v>
      </c>
      <c r="K82" s="5">
        <f>SUM(K79:K81)</f>
        <v>12073597</v>
      </c>
      <c r="L82" s="5">
        <f>SUM(L79:L81)</f>
        <v>12073597</v>
      </c>
      <c r="M82" s="4"/>
    </row>
    <row r="83" spans="1:13" ht="25.5" customHeight="1" x14ac:dyDescent="0.2">
      <c r="A83" s="71" t="s">
        <v>108</v>
      </c>
      <c r="B83" s="73" t="s">
        <v>21</v>
      </c>
      <c r="C83" s="76" t="s">
        <v>62</v>
      </c>
      <c r="D83" s="19" t="s">
        <v>126</v>
      </c>
      <c r="E83" s="16" t="s">
        <v>42</v>
      </c>
      <c r="F83" s="16" t="s">
        <v>37</v>
      </c>
      <c r="G83" s="16" t="s">
        <v>38</v>
      </c>
      <c r="H83" s="16" t="s">
        <v>41</v>
      </c>
      <c r="I83" s="16" t="s">
        <v>46</v>
      </c>
      <c r="J83" s="3">
        <v>0</v>
      </c>
      <c r="K83" s="3">
        <v>0</v>
      </c>
      <c r="L83" s="3">
        <v>0</v>
      </c>
      <c r="M83" s="4"/>
    </row>
    <row r="84" spans="1:13" ht="38.25" customHeight="1" x14ac:dyDescent="0.2">
      <c r="A84" s="46"/>
      <c r="B84" s="74"/>
      <c r="C84" s="50"/>
      <c r="D84" s="13" t="s">
        <v>35</v>
      </c>
      <c r="E84" s="16" t="s">
        <v>42</v>
      </c>
      <c r="F84" s="16" t="s">
        <v>37</v>
      </c>
      <c r="G84" s="16" t="s">
        <v>38</v>
      </c>
      <c r="H84" s="16" t="s">
        <v>41</v>
      </c>
      <c r="I84" s="16" t="s">
        <v>46</v>
      </c>
      <c r="J84" s="3">
        <v>0</v>
      </c>
      <c r="K84" s="3">
        <v>0</v>
      </c>
      <c r="L84" s="3">
        <v>0</v>
      </c>
      <c r="M84" s="2" t="s">
        <v>0</v>
      </c>
    </row>
    <row r="85" spans="1:13" ht="25.5" x14ac:dyDescent="0.2">
      <c r="A85" s="46"/>
      <c r="B85" s="74"/>
      <c r="C85" s="50"/>
      <c r="D85" s="2" t="s">
        <v>7</v>
      </c>
      <c r="E85" s="16" t="s">
        <v>42</v>
      </c>
      <c r="F85" s="16" t="s">
        <v>37</v>
      </c>
      <c r="G85" s="16" t="s">
        <v>38</v>
      </c>
      <c r="H85" s="16" t="s">
        <v>41</v>
      </c>
      <c r="I85" s="16" t="s">
        <v>46</v>
      </c>
      <c r="J85" s="3">
        <v>55004130</v>
      </c>
      <c r="K85" s="3">
        <v>39456592</v>
      </c>
      <c r="L85" s="3">
        <v>39456592</v>
      </c>
      <c r="M85" s="2" t="s">
        <v>123</v>
      </c>
    </row>
    <row r="86" spans="1:13" ht="25.5" x14ac:dyDescent="0.2">
      <c r="A86" s="46"/>
      <c r="B86" s="74"/>
      <c r="C86" s="50"/>
      <c r="D86" s="2" t="s">
        <v>8</v>
      </c>
      <c r="E86" s="16" t="s">
        <v>42</v>
      </c>
      <c r="F86" s="16" t="s">
        <v>37</v>
      </c>
      <c r="G86" s="16" t="s">
        <v>38</v>
      </c>
      <c r="H86" s="16" t="s">
        <v>41</v>
      </c>
      <c r="I86" s="16" t="s">
        <v>46</v>
      </c>
      <c r="J86" s="3">
        <v>0</v>
      </c>
      <c r="K86" s="3">
        <v>0</v>
      </c>
      <c r="L86" s="3">
        <v>0</v>
      </c>
      <c r="M86" s="2" t="s">
        <v>13</v>
      </c>
    </row>
    <row r="87" spans="1:13" x14ac:dyDescent="0.2">
      <c r="A87" s="72"/>
      <c r="B87" s="75"/>
      <c r="C87" s="77"/>
      <c r="D87" s="4" t="s">
        <v>9</v>
      </c>
      <c r="E87" s="16" t="s">
        <v>42</v>
      </c>
      <c r="F87" s="16" t="s">
        <v>37</v>
      </c>
      <c r="G87" s="16" t="s">
        <v>38</v>
      </c>
      <c r="H87" s="16" t="s">
        <v>41</v>
      </c>
      <c r="I87" s="16" t="s">
        <v>46</v>
      </c>
      <c r="J87" s="5">
        <f>SUM(J84:J86)</f>
        <v>55004130</v>
      </c>
      <c r="K87" s="5">
        <f>SUM(K84:K86)</f>
        <v>39456592</v>
      </c>
      <c r="L87" s="5">
        <f>SUM(L84:L86)</f>
        <v>39456592</v>
      </c>
      <c r="M87" s="4" t="s">
        <v>0</v>
      </c>
    </row>
    <row r="88" spans="1:13" ht="25.5" customHeight="1" x14ac:dyDescent="0.2">
      <c r="A88" s="71" t="s">
        <v>109</v>
      </c>
      <c r="B88" s="78" t="s">
        <v>22</v>
      </c>
      <c r="C88" s="76" t="s">
        <v>62</v>
      </c>
      <c r="D88" s="19" t="s">
        <v>126</v>
      </c>
      <c r="E88" s="16" t="s">
        <v>42</v>
      </c>
      <c r="F88" s="16" t="s">
        <v>37</v>
      </c>
      <c r="G88" s="16" t="s">
        <v>38</v>
      </c>
      <c r="H88" s="16" t="s">
        <v>41</v>
      </c>
      <c r="I88" s="16" t="s">
        <v>47</v>
      </c>
      <c r="J88" s="3">
        <v>0</v>
      </c>
      <c r="K88" s="3">
        <v>0</v>
      </c>
      <c r="L88" s="3">
        <v>0</v>
      </c>
      <c r="M88" s="4"/>
    </row>
    <row r="89" spans="1:13" ht="38.25" customHeight="1" x14ac:dyDescent="0.2">
      <c r="A89" s="46"/>
      <c r="B89" s="48"/>
      <c r="C89" s="50"/>
      <c r="D89" s="13" t="s">
        <v>35</v>
      </c>
      <c r="E89" s="16" t="s">
        <v>42</v>
      </c>
      <c r="F89" s="16" t="s">
        <v>37</v>
      </c>
      <c r="G89" s="16" t="s">
        <v>38</v>
      </c>
      <c r="H89" s="16" t="s">
        <v>41</v>
      </c>
      <c r="I89" s="16" t="s">
        <v>47</v>
      </c>
      <c r="J89" s="3">
        <v>0</v>
      </c>
      <c r="K89" s="3">
        <v>0</v>
      </c>
      <c r="L89" s="3">
        <v>0</v>
      </c>
      <c r="M89" s="2" t="s">
        <v>0</v>
      </c>
    </row>
    <row r="90" spans="1:13" ht="25.5" x14ac:dyDescent="0.2">
      <c r="A90" s="46"/>
      <c r="B90" s="48"/>
      <c r="C90" s="50"/>
      <c r="D90" s="19" t="s">
        <v>7</v>
      </c>
      <c r="E90" s="16" t="s">
        <v>42</v>
      </c>
      <c r="F90" s="16" t="s">
        <v>37</v>
      </c>
      <c r="G90" s="16" t="s">
        <v>38</v>
      </c>
      <c r="H90" s="16" t="s">
        <v>41</v>
      </c>
      <c r="I90" s="16" t="s">
        <v>47</v>
      </c>
      <c r="J90" s="3">
        <v>83657967</v>
      </c>
      <c r="K90" s="3">
        <v>55823280.82</v>
      </c>
      <c r="L90" s="3">
        <v>59449760.82</v>
      </c>
      <c r="M90" s="19" t="s">
        <v>124</v>
      </c>
    </row>
    <row r="91" spans="1:13" ht="25.5" x14ac:dyDescent="0.2">
      <c r="A91" s="46"/>
      <c r="B91" s="48"/>
      <c r="C91" s="50"/>
      <c r="D91" s="19" t="s">
        <v>8</v>
      </c>
      <c r="E91" s="16" t="s">
        <v>42</v>
      </c>
      <c r="F91" s="16" t="s">
        <v>37</v>
      </c>
      <c r="G91" s="16" t="s">
        <v>38</v>
      </c>
      <c r="H91" s="16" t="s">
        <v>41</v>
      </c>
      <c r="I91" s="16" t="s">
        <v>47</v>
      </c>
      <c r="J91" s="3">
        <v>0</v>
      </c>
      <c r="K91" s="3">
        <v>0</v>
      </c>
      <c r="L91" s="3">
        <v>0</v>
      </c>
      <c r="M91" s="2" t="s">
        <v>13</v>
      </c>
    </row>
    <row r="92" spans="1:13" x14ac:dyDescent="0.2">
      <c r="A92" s="72"/>
      <c r="B92" s="79"/>
      <c r="C92" s="77"/>
      <c r="D92" s="4" t="s">
        <v>9</v>
      </c>
      <c r="E92" s="16" t="s">
        <v>42</v>
      </c>
      <c r="F92" s="16" t="s">
        <v>37</v>
      </c>
      <c r="G92" s="16" t="s">
        <v>38</v>
      </c>
      <c r="H92" s="16" t="s">
        <v>41</v>
      </c>
      <c r="I92" s="16" t="s">
        <v>47</v>
      </c>
      <c r="J92" s="5">
        <f>SUM(J89:J91)</f>
        <v>83657967</v>
      </c>
      <c r="K92" s="5">
        <f>SUM(K89:K91)</f>
        <v>55823280.82</v>
      </c>
      <c r="L92" s="5">
        <f>SUM(L89:L91)</f>
        <v>59449760.82</v>
      </c>
      <c r="M92" s="4" t="s">
        <v>0</v>
      </c>
    </row>
    <row r="93" spans="1:13" ht="27.75" customHeight="1" x14ac:dyDescent="0.2">
      <c r="A93" s="71" t="s">
        <v>110</v>
      </c>
      <c r="B93" s="78" t="s">
        <v>23</v>
      </c>
      <c r="C93" s="76" t="s">
        <v>62</v>
      </c>
      <c r="D93" s="19" t="s">
        <v>126</v>
      </c>
      <c r="E93" s="16" t="s">
        <v>42</v>
      </c>
      <c r="F93" s="16" t="s">
        <v>37</v>
      </c>
      <c r="G93" s="16" t="s">
        <v>38</v>
      </c>
      <c r="H93" s="16" t="s">
        <v>41</v>
      </c>
      <c r="I93" s="16" t="s">
        <v>48</v>
      </c>
      <c r="J93" s="3">
        <v>0</v>
      </c>
      <c r="K93" s="3">
        <v>0</v>
      </c>
      <c r="L93" s="3">
        <v>0</v>
      </c>
      <c r="M93" s="4"/>
    </row>
    <row r="94" spans="1:13" ht="38.25" customHeight="1" x14ac:dyDescent="0.2">
      <c r="A94" s="46"/>
      <c r="B94" s="48"/>
      <c r="C94" s="50"/>
      <c r="D94" s="13" t="s">
        <v>35</v>
      </c>
      <c r="E94" s="16" t="s">
        <v>42</v>
      </c>
      <c r="F94" s="16" t="s">
        <v>37</v>
      </c>
      <c r="G94" s="16" t="s">
        <v>38</v>
      </c>
      <c r="H94" s="16" t="s">
        <v>41</v>
      </c>
      <c r="I94" s="16" t="s">
        <v>48</v>
      </c>
      <c r="J94" s="3">
        <v>0</v>
      </c>
      <c r="K94" s="3">
        <v>0</v>
      </c>
      <c r="L94" s="3">
        <v>0</v>
      </c>
      <c r="M94" s="2" t="s">
        <v>0</v>
      </c>
    </row>
    <row r="95" spans="1:13" ht="25.5" x14ac:dyDescent="0.2">
      <c r="A95" s="46"/>
      <c r="B95" s="48"/>
      <c r="C95" s="50"/>
      <c r="D95" s="2" t="s">
        <v>7</v>
      </c>
      <c r="E95" s="16" t="s">
        <v>42</v>
      </c>
      <c r="F95" s="16" t="s">
        <v>37</v>
      </c>
      <c r="G95" s="16" t="s">
        <v>38</v>
      </c>
      <c r="H95" s="16" t="s">
        <v>41</v>
      </c>
      <c r="I95" s="16" t="s">
        <v>48</v>
      </c>
      <c r="J95" s="3">
        <v>7500</v>
      </c>
      <c r="K95" s="3">
        <v>7500</v>
      </c>
      <c r="L95" s="3">
        <v>7500</v>
      </c>
      <c r="M95" s="2" t="s">
        <v>13</v>
      </c>
    </row>
    <row r="96" spans="1:13" ht="25.5" x14ac:dyDescent="0.2">
      <c r="A96" s="46"/>
      <c r="B96" s="48"/>
      <c r="C96" s="50"/>
      <c r="D96" s="2" t="s">
        <v>8</v>
      </c>
      <c r="E96" s="16" t="s">
        <v>42</v>
      </c>
      <c r="F96" s="16" t="s">
        <v>37</v>
      </c>
      <c r="G96" s="16" t="s">
        <v>38</v>
      </c>
      <c r="H96" s="16" t="s">
        <v>41</v>
      </c>
      <c r="I96" s="16" t="s">
        <v>48</v>
      </c>
      <c r="J96" s="3">
        <v>0</v>
      </c>
      <c r="K96" s="3">
        <v>0</v>
      </c>
      <c r="L96" s="3">
        <v>0</v>
      </c>
      <c r="M96" s="2" t="s">
        <v>13</v>
      </c>
    </row>
    <row r="97" spans="1:13" x14ac:dyDescent="0.2">
      <c r="A97" s="72"/>
      <c r="B97" s="79"/>
      <c r="C97" s="77"/>
      <c r="D97" s="4" t="s">
        <v>9</v>
      </c>
      <c r="E97" s="16" t="s">
        <v>42</v>
      </c>
      <c r="F97" s="16" t="s">
        <v>37</v>
      </c>
      <c r="G97" s="16" t="s">
        <v>38</v>
      </c>
      <c r="H97" s="16" t="s">
        <v>41</v>
      </c>
      <c r="I97" s="16" t="s">
        <v>48</v>
      </c>
      <c r="J97" s="5">
        <f>SUM(J94:J96)</f>
        <v>7500</v>
      </c>
      <c r="K97" s="5">
        <f>SUM(K94:K96)</f>
        <v>7500</v>
      </c>
      <c r="L97" s="5">
        <f>SUM(L94:L96)</f>
        <v>7500</v>
      </c>
      <c r="M97" s="4" t="s">
        <v>0</v>
      </c>
    </row>
    <row r="98" spans="1:13" ht="25.5" customHeight="1" x14ac:dyDescent="0.2">
      <c r="A98" s="71" t="s">
        <v>111</v>
      </c>
      <c r="B98" s="78" t="s">
        <v>24</v>
      </c>
      <c r="C98" s="76" t="s">
        <v>62</v>
      </c>
      <c r="D98" s="19" t="s">
        <v>126</v>
      </c>
      <c r="E98" s="16" t="s">
        <v>42</v>
      </c>
      <c r="F98" s="16" t="s">
        <v>37</v>
      </c>
      <c r="G98" s="16" t="s">
        <v>38</v>
      </c>
      <c r="H98" s="16" t="s">
        <v>41</v>
      </c>
      <c r="I98" s="16" t="s">
        <v>78</v>
      </c>
      <c r="J98" s="3">
        <v>0</v>
      </c>
      <c r="K98" s="3">
        <v>0</v>
      </c>
      <c r="L98" s="3">
        <v>0</v>
      </c>
      <c r="M98" s="4"/>
    </row>
    <row r="99" spans="1:13" ht="38.25" customHeight="1" x14ac:dyDescent="0.2">
      <c r="A99" s="46"/>
      <c r="B99" s="48"/>
      <c r="C99" s="50"/>
      <c r="D99" s="13" t="s">
        <v>35</v>
      </c>
      <c r="E99" s="16" t="s">
        <v>42</v>
      </c>
      <c r="F99" s="16" t="s">
        <v>37</v>
      </c>
      <c r="G99" s="16" t="s">
        <v>38</v>
      </c>
      <c r="H99" s="16" t="s">
        <v>41</v>
      </c>
      <c r="I99" s="16" t="s">
        <v>78</v>
      </c>
      <c r="J99" s="3">
        <v>0</v>
      </c>
      <c r="K99" s="3">
        <v>0</v>
      </c>
      <c r="L99" s="3">
        <v>0</v>
      </c>
      <c r="M99" s="2" t="s">
        <v>0</v>
      </c>
    </row>
    <row r="100" spans="1:13" ht="25.5" x14ac:dyDescent="0.2">
      <c r="A100" s="46"/>
      <c r="B100" s="48"/>
      <c r="C100" s="50"/>
      <c r="D100" s="2" t="s">
        <v>7</v>
      </c>
      <c r="E100" s="16" t="s">
        <v>42</v>
      </c>
      <c r="F100" s="16" t="s">
        <v>37</v>
      </c>
      <c r="G100" s="16" t="s">
        <v>38</v>
      </c>
      <c r="H100" s="16" t="s">
        <v>41</v>
      </c>
      <c r="I100" s="16" t="s">
        <v>78</v>
      </c>
      <c r="J100" s="3">
        <v>15000</v>
      </c>
      <c r="K100" s="3">
        <v>15000</v>
      </c>
      <c r="L100" s="3">
        <v>15000</v>
      </c>
      <c r="M100" s="2" t="s">
        <v>13</v>
      </c>
    </row>
    <row r="101" spans="1:13" ht="25.5" x14ac:dyDescent="0.2">
      <c r="A101" s="46"/>
      <c r="B101" s="48"/>
      <c r="C101" s="50"/>
      <c r="D101" s="2" t="s">
        <v>8</v>
      </c>
      <c r="E101" s="16" t="s">
        <v>42</v>
      </c>
      <c r="F101" s="16" t="s">
        <v>37</v>
      </c>
      <c r="G101" s="16" t="s">
        <v>38</v>
      </c>
      <c r="H101" s="16" t="s">
        <v>41</v>
      </c>
      <c r="I101" s="16" t="s">
        <v>78</v>
      </c>
      <c r="J101" s="3">
        <v>0</v>
      </c>
      <c r="K101" s="3">
        <v>0</v>
      </c>
      <c r="L101" s="3">
        <v>0</v>
      </c>
      <c r="M101" s="2" t="s">
        <v>13</v>
      </c>
    </row>
    <row r="102" spans="1:13" x14ac:dyDescent="0.2">
      <c r="A102" s="72"/>
      <c r="B102" s="79"/>
      <c r="C102" s="77"/>
      <c r="D102" s="4" t="s">
        <v>9</v>
      </c>
      <c r="E102" s="16" t="s">
        <v>42</v>
      </c>
      <c r="F102" s="16" t="s">
        <v>37</v>
      </c>
      <c r="G102" s="16" t="s">
        <v>38</v>
      </c>
      <c r="H102" s="16" t="s">
        <v>41</v>
      </c>
      <c r="I102" s="16" t="s">
        <v>78</v>
      </c>
      <c r="J102" s="5">
        <f>SUM(J99:J101)</f>
        <v>15000</v>
      </c>
      <c r="K102" s="5">
        <f>SUM(K99:K101)</f>
        <v>15000</v>
      </c>
      <c r="L102" s="5">
        <f>SUM(L99:L101)</f>
        <v>15000</v>
      </c>
      <c r="M102" s="4" t="s">
        <v>0</v>
      </c>
    </row>
    <row r="103" spans="1:13" ht="25.5" customHeight="1" x14ac:dyDescent="0.2">
      <c r="A103" s="71" t="s">
        <v>112</v>
      </c>
      <c r="B103" s="78" t="s">
        <v>25</v>
      </c>
      <c r="C103" s="76" t="s">
        <v>62</v>
      </c>
      <c r="D103" s="19" t="s">
        <v>126</v>
      </c>
      <c r="E103" s="16" t="s">
        <v>42</v>
      </c>
      <c r="F103" s="16" t="s">
        <v>37</v>
      </c>
      <c r="G103" s="16" t="s">
        <v>38</v>
      </c>
      <c r="H103" s="16" t="s">
        <v>41</v>
      </c>
      <c r="I103" s="16" t="s">
        <v>49</v>
      </c>
      <c r="J103" s="3">
        <v>0</v>
      </c>
      <c r="K103" s="3">
        <v>0</v>
      </c>
      <c r="L103" s="3">
        <v>0</v>
      </c>
      <c r="M103" s="4"/>
    </row>
    <row r="104" spans="1:13" ht="38.25" customHeight="1" x14ac:dyDescent="0.2">
      <c r="A104" s="46"/>
      <c r="B104" s="48"/>
      <c r="C104" s="50"/>
      <c r="D104" s="13" t="s">
        <v>35</v>
      </c>
      <c r="E104" s="16" t="s">
        <v>42</v>
      </c>
      <c r="F104" s="16" t="s">
        <v>37</v>
      </c>
      <c r="G104" s="16" t="s">
        <v>38</v>
      </c>
      <c r="H104" s="16" t="s">
        <v>41</v>
      </c>
      <c r="I104" s="16" t="s">
        <v>49</v>
      </c>
      <c r="J104" s="3">
        <v>0</v>
      </c>
      <c r="K104" s="3">
        <v>0</v>
      </c>
      <c r="L104" s="3">
        <v>0</v>
      </c>
      <c r="M104" s="2" t="s">
        <v>0</v>
      </c>
    </row>
    <row r="105" spans="1:13" ht="25.5" x14ac:dyDescent="0.2">
      <c r="A105" s="46"/>
      <c r="B105" s="48"/>
      <c r="C105" s="50"/>
      <c r="D105" s="2" t="s">
        <v>7</v>
      </c>
      <c r="E105" s="16" t="s">
        <v>42</v>
      </c>
      <c r="F105" s="16" t="s">
        <v>37</v>
      </c>
      <c r="G105" s="16" t="s">
        <v>38</v>
      </c>
      <c r="H105" s="16" t="s">
        <v>41</v>
      </c>
      <c r="I105" s="16" t="s">
        <v>49</v>
      </c>
      <c r="J105" s="3">
        <v>2462875</v>
      </c>
      <c r="K105" s="3">
        <v>2462875</v>
      </c>
      <c r="L105" s="3">
        <v>2462875</v>
      </c>
      <c r="M105" s="38">
        <v>6</v>
      </c>
    </row>
    <row r="106" spans="1:13" ht="25.5" x14ac:dyDescent="0.2">
      <c r="A106" s="46"/>
      <c r="B106" s="48"/>
      <c r="C106" s="50"/>
      <c r="D106" s="2" t="s">
        <v>8</v>
      </c>
      <c r="E106" s="16" t="s">
        <v>42</v>
      </c>
      <c r="F106" s="16" t="s">
        <v>37</v>
      </c>
      <c r="G106" s="16" t="s">
        <v>38</v>
      </c>
      <c r="H106" s="16" t="s">
        <v>41</v>
      </c>
      <c r="I106" s="16" t="s">
        <v>49</v>
      </c>
      <c r="J106" s="3">
        <v>0</v>
      </c>
      <c r="K106" s="3">
        <v>0</v>
      </c>
      <c r="L106" s="3">
        <v>0</v>
      </c>
      <c r="M106" s="2" t="s">
        <v>13</v>
      </c>
    </row>
    <row r="107" spans="1:13" x14ac:dyDescent="0.2">
      <c r="A107" s="72"/>
      <c r="B107" s="79"/>
      <c r="C107" s="77"/>
      <c r="D107" s="4" t="s">
        <v>9</v>
      </c>
      <c r="E107" s="16" t="s">
        <v>42</v>
      </c>
      <c r="F107" s="16" t="s">
        <v>37</v>
      </c>
      <c r="G107" s="16" t="s">
        <v>38</v>
      </c>
      <c r="H107" s="16" t="s">
        <v>41</v>
      </c>
      <c r="I107" s="16" t="s">
        <v>49</v>
      </c>
      <c r="J107" s="5">
        <f>SUM(J104:J106)</f>
        <v>2462875</v>
      </c>
      <c r="K107" s="5">
        <f>SUM(K104:K106)</f>
        <v>2462875</v>
      </c>
      <c r="L107" s="5">
        <f>SUM(L104:L106)</f>
        <v>2462875</v>
      </c>
      <c r="M107" s="4" t="s">
        <v>0</v>
      </c>
    </row>
    <row r="108" spans="1:13" ht="25.5" customHeight="1" x14ac:dyDescent="0.2">
      <c r="A108" s="71" t="s">
        <v>113</v>
      </c>
      <c r="B108" s="78" t="s">
        <v>85</v>
      </c>
      <c r="C108" s="76" t="s">
        <v>62</v>
      </c>
      <c r="D108" s="19" t="s">
        <v>126</v>
      </c>
      <c r="E108" s="16" t="s">
        <v>42</v>
      </c>
      <c r="F108" s="16" t="s">
        <v>37</v>
      </c>
      <c r="G108" s="16" t="s">
        <v>38</v>
      </c>
      <c r="H108" s="16" t="s">
        <v>41</v>
      </c>
      <c r="I108" s="16" t="s">
        <v>50</v>
      </c>
      <c r="J108" s="3">
        <v>0</v>
      </c>
      <c r="K108" s="3">
        <v>0</v>
      </c>
      <c r="L108" s="3">
        <v>0</v>
      </c>
      <c r="M108" s="4"/>
    </row>
    <row r="109" spans="1:13" ht="38.25" customHeight="1" x14ac:dyDescent="0.2">
      <c r="A109" s="46"/>
      <c r="B109" s="48"/>
      <c r="C109" s="50"/>
      <c r="D109" s="13" t="s">
        <v>35</v>
      </c>
      <c r="E109" s="16" t="s">
        <v>42</v>
      </c>
      <c r="F109" s="16" t="s">
        <v>37</v>
      </c>
      <c r="G109" s="16" t="s">
        <v>38</v>
      </c>
      <c r="H109" s="16" t="s">
        <v>41</v>
      </c>
      <c r="I109" s="16" t="s">
        <v>50</v>
      </c>
      <c r="J109" s="3">
        <v>0</v>
      </c>
      <c r="K109" s="3">
        <v>0</v>
      </c>
      <c r="L109" s="3">
        <v>0</v>
      </c>
      <c r="M109" s="2" t="s">
        <v>0</v>
      </c>
    </row>
    <row r="110" spans="1:13" ht="25.5" x14ac:dyDescent="0.2">
      <c r="A110" s="46"/>
      <c r="B110" s="48"/>
      <c r="C110" s="50"/>
      <c r="D110" s="2" t="s">
        <v>7</v>
      </c>
      <c r="E110" s="16" t="s">
        <v>42</v>
      </c>
      <c r="F110" s="16" t="s">
        <v>37</v>
      </c>
      <c r="G110" s="16" t="s">
        <v>38</v>
      </c>
      <c r="H110" s="16" t="s">
        <v>41</v>
      </c>
      <c r="I110" s="16" t="s">
        <v>50</v>
      </c>
      <c r="J110" s="3">
        <v>67184</v>
      </c>
      <c r="K110" s="3">
        <v>67184</v>
      </c>
      <c r="L110" s="3">
        <v>67184</v>
      </c>
      <c r="M110" s="39">
        <v>22</v>
      </c>
    </row>
    <row r="111" spans="1:13" ht="25.5" x14ac:dyDescent="0.2">
      <c r="A111" s="46"/>
      <c r="B111" s="48"/>
      <c r="C111" s="50"/>
      <c r="D111" s="2" t="s">
        <v>8</v>
      </c>
      <c r="E111" s="16" t="s">
        <v>42</v>
      </c>
      <c r="F111" s="16" t="s">
        <v>37</v>
      </c>
      <c r="G111" s="16" t="s">
        <v>38</v>
      </c>
      <c r="H111" s="16" t="s">
        <v>41</v>
      </c>
      <c r="I111" s="16" t="s">
        <v>50</v>
      </c>
      <c r="J111" s="3">
        <v>0</v>
      </c>
      <c r="K111" s="3">
        <v>0</v>
      </c>
      <c r="L111" s="3">
        <v>0</v>
      </c>
      <c r="M111" s="2" t="s">
        <v>13</v>
      </c>
    </row>
    <row r="112" spans="1:13" x14ac:dyDescent="0.2">
      <c r="A112" s="72"/>
      <c r="B112" s="79"/>
      <c r="C112" s="77"/>
      <c r="D112" s="4" t="s">
        <v>9</v>
      </c>
      <c r="E112" s="16" t="s">
        <v>42</v>
      </c>
      <c r="F112" s="16" t="s">
        <v>37</v>
      </c>
      <c r="G112" s="16" t="s">
        <v>38</v>
      </c>
      <c r="H112" s="16" t="s">
        <v>41</v>
      </c>
      <c r="I112" s="16" t="s">
        <v>50</v>
      </c>
      <c r="J112" s="5">
        <f>SUM(J109:J111)</f>
        <v>67184</v>
      </c>
      <c r="K112" s="5">
        <f>SUM(K109:K111)</f>
        <v>67184</v>
      </c>
      <c r="L112" s="5">
        <f>SUM(L109:L111)</f>
        <v>67184</v>
      </c>
      <c r="M112" s="4" t="s">
        <v>0</v>
      </c>
    </row>
    <row r="113" spans="1:13" ht="28.5" customHeight="1" x14ac:dyDescent="0.2">
      <c r="A113" s="71" t="s">
        <v>114</v>
      </c>
      <c r="B113" s="78" t="s">
        <v>67</v>
      </c>
      <c r="C113" s="76" t="s">
        <v>62</v>
      </c>
      <c r="D113" s="19" t="s">
        <v>126</v>
      </c>
      <c r="E113" s="16" t="s">
        <v>42</v>
      </c>
      <c r="F113" s="16" t="s">
        <v>37</v>
      </c>
      <c r="G113" s="16" t="s">
        <v>38</v>
      </c>
      <c r="H113" s="16" t="s">
        <v>41</v>
      </c>
      <c r="I113" s="16" t="s">
        <v>68</v>
      </c>
      <c r="J113" s="3">
        <v>0</v>
      </c>
      <c r="K113" s="3">
        <v>0</v>
      </c>
      <c r="L113" s="3">
        <v>0</v>
      </c>
      <c r="M113" s="4"/>
    </row>
    <row r="114" spans="1:13" ht="38.25" customHeight="1" x14ac:dyDescent="0.2">
      <c r="A114" s="46"/>
      <c r="B114" s="48"/>
      <c r="C114" s="50"/>
      <c r="D114" s="13" t="s">
        <v>35</v>
      </c>
      <c r="E114" s="16" t="s">
        <v>42</v>
      </c>
      <c r="F114" s="16" t="s">
        <v>37</v>
      </c>
      <c r="G114" s="16" t="s">
        <v>38</v>
      </c>
      <c r="H114" s="16" t="s">
        <v>41</v>
      </c>
      <c r="I114" s="16" t="s">
        <v>68</v>
      </c>
      <c r="J114" s="3">
        <v>0</v>
      </c>
      <c r="K114" s="3">
        <v>0</v>
      </c>
      <c r="L114" s="3">
        <v>0</v>
      </c>
      <c r="M114" s="2" t="s">
        <v>0</v>
      </c>
    </row>
    <row r="115" spans="1:13" ht="25.5" x14ac:dyDescent="0.2">
      <c r="A115" s="46"/>
      <c r="B115" s="48"/>
      <c r="C115" s="50"/>
      <c r="D115" s="2" t="s">
        <v>7</v>
      </c>
      <c r="E115" s="16" t="s">
        <v>42</v>
      </c>
      <c r="F115" s="16" t="s">
        <v>37</v>
      </c>
      <c r="G115" s="16" t="s">
        <v>38</v>
      </c>
      <c r="H115" s="16" t="s">
        <v>41</v>
      </c>
      <c r="I115" s="16" t="s">
        <v>68</v>
      </c>
      <c r="J115" s="3">
        <v>53450</v>
      </c>
      <c r="K115" s="3">
        <v>53450</v>
      </c>
      <c r="L115" s="3">
        <v>53450</v>
      </c>
      <c r="M115" s="2" t="s">
        <v>13</v>
      </c>
    </row>
    <row r="116" spans="1:13" ht="25.5" x14ac:dyDescent="0.2">
      <c r="A116" s="46"/>
      <c r="B116" s="48"/>
      <c r="C116" s="50"/>
      <c r="D116" s="2" t="s">
        <v>8</v>
      </c>
      <c r="E116" s="16" t="s">
        <v>42</v>
      </c>
      <c r="F116" s="16" t="s">
        <v>37</v>
      </c>
      <c r="G116" s="16" t="s">
        <v>38</v>
      </c>
      <c r="H116" s="16" t="s">
        <v>41</v>
      </c>
      <c r="I116" s="16" t="s">
        <v>68</v>
      </c>
      <c r="J116" s="3">
        <v>0</v>
      </c>
      <c r="K116" s="3">
        <v>0</v>
      </c>
      <c r="L116" s="3">
        <v>0</v>
      </c>
      <c r="M116" s="2" t="s">
        <v>13</v>
      </c>
    </row>
    <row r="117" spans="1:13" x14ac:dyDescent="0.2">
      <c r="A117" s="72"/>
      <c r="B117" s="79"/>
      <c r="C117" s="77"/>
      <c r="D117" s="4" t="s">
        <v>9</v>
      </c>
      <c r="E117" s="16" t="s">
        <v>42</v>
      </c>
      <c r="F117" s="16" t="s">
        <v>37</v>
      </c>
      <c r="G117" s="16" t="s">
        <v>38</v>
      </c>
      <c r="H117" s="16" t="s">
        <v>41</v>
      </c>
      <c r="I117" s="16" t="s">
        <v>68</v>
      </c>
      <c r="J117" s="5">
        <f>SUM(J114:J116)</f>
        <v>53450</v>
      </c>
      <c r="K117" s="5">
        <f>SUM(K114:K116)</f>
        <v>53450</v>
      </c>
      <c r="L117" s="5">
        <f>SUM(L114:L116)</f>
        <v>53450</v>
      </c>
      <c r="M117" s="4" t="s">
        <v>0</v>
      </c>
    </row>
    <row r="118" spans="1:13" ht="27" customHeight="1" x14ac:dyDescent="0.2">
      <c r="A118" s="71" t="s">
        <v>115</v>
      </c>
      <c r="B118" s="78" t="s">
        <v>129</v>
      </c>
      <c r="C118" s="76" t="s">
        <v>62</v>
      </c>
      <c r="D118" s="19" t="s">
        <v>126</v>
      </c>
      <c r="E118" s="16" t="s">
        <v>42</v>
      </c>
      <c r="F118" s="16" t="s">
        <v>37</v>
      </c>
      <c r="G118" s="16" t="s">
        <v>38</v>
      </c>
      <c r="H118" s="16" t="s">
        <v>41</v>
      </c>
      <c r="I118" s="16" t="s">
        <v>51</v>
      </c>
      <c r="J118" s="3">
        <v>0</v>
      </c>
      <c r="K118" s="3">
        <v>0</v>
      </c>
      <c r="L118" s="3">
        <v>0</v>
      </c>
      <c r="M118" s="4"/>
    </row>
    <row r="119" spans="1:13" ht="38.25" customHeight="1" x14ac:dyDescent="0.2">
      <c r="A119" s="46"/>
      <c r="B119" s="48"/>
      <c r="C119" s="50"/>
      <c r="D119" s="13" t="s">
        <v>35</v>
      </c>
      <c r="E119" s="16" t="s">
        <v>42</v>
      </c>
      <c r="F119" s="16" t="s">
        <v>37</v>
      </c>
      <c r="G119" s="16" t="s">
        <v>38</v>
      </c>
      <c r="H119" s="16" t="s">
        <v>41</v>
      </c>
      <c r="I119" s="16" t="s">
        <v>51</v>
      </c>
      <c r="J119" s="3">
        <v>0</v>
      </c>
      <c r="K119" s="3">
        <v>0</v>
      </c>
      <c r="L119" s="3">
        <v>0</v>
      </c>
      <c r="M119" s="2" t="s">
        <v>0</v>
      </c>
    </row>
    <row r="120" spans="1:13" ht="25.5" x14ac:dyDescent="0.2">
      <c r="A120" s="46"/>
      <c r="B120" s="48"/>
      <c r="C120" s="50"/>
      <c r="D120" s="2" t="s">
        <v>7</v>
      </c>
      <c r="E120" s="16" t="s">
        <v>42</v>
      </c>
      <c r="F120" s="16" t="s">
        <v>37</v>
      </c>
      <c r="G120" s="16" t="s">
        <v>38</v>
      </c>
      <c r="H120" s="16" t="s">
        <v>41</v>
      </c>
      <c r="I120" s="16" t="s">
        <v>51</v>
      </c>
      <c r="J120" s="3">
        <v>1228138.6399999999</v>
      </c>
      <c r="K120" s="3">
        <v>1183282.54</v>
      </c>
      <c r="L120" s="3">
        <v>1182156.8</v>
      </c>
      <c r="M120" s="2">
        <v>16.170000000000002</v>
      </c>
    </row>
    <row r="121" spans="1:13" ht="25.5" x14ac:dyDescent="0.2">
      <c r="A121" s="46"/>
      <c r="B121" s="48"/>
      <c r="C121" s="50"/>
      <c r="D121" s="2" t="s">
        <v>8</v>
      </c>
      <c r="E121" s="16" t="s">
        <v>42</v>
      </c>
      <c r="F121" s="16" t="s">
        <v>37</v>
      </c>
      <c r="G121" s="16" t="s">
        <v>38</v>
      </c>
      <c r="H121" s="16" t="s">
        <v>41</v>
      </c>
      <c r="I121" s="16" t="s">
        <v>51</v>
      </c>
      <c r="J121" s="3">
        <v>0</v>
      </c>
      <c r="K121" s="3">
        <v>0</v>
      </c>
      <c r="L121" s="3">
        <v>0</v>
      </c>
      <c r="M121" s="2" t="s">
        <v>13</v>
      </c>
    </row>
    <row r="122" spans="1:13" x14ac:dyDescent="0.2">
      <c r="A122" s="72"/>
      <c r="B122" s="79"/>
      <c r="C122" s="77"/>
      <c r="D122" s="4" t="s">
        <v>9</v>
      </c>
      <c r="E122" s="16" t="s">
        <v>42</v>
      </c>
      <c r="F122" s="16" t="s">
        <v>37</v>
      </c>
      <c r="G122" s="16" t="s">
        <v>38</v>
      </c>
      <c r="H122" s="16" t="s">
        <v>41</v>
      </c>
      <c r="I122" s="16" t="s">
        <v>51</v>
      </c>
      <c r="J122" s="5">
        <f>SUM(J119:J121)</f>
        <v>1228138.6399999999</v>
      </c>
      <c r="K122" s="5">
        <f>SUM(K119:K121)</f>
        <v>1183282.54</v>
      </c>
      <c r="L122" s="5">
        <f>SUM(L119:L121)</f>
        <v>1182156.8</v>
      </c>
      <c r="M122" s="4" t="s">
        <v>0</v>
      </c>
    </row>
    <row r="123" spans="1:13" ht="29.25" customHeight="1" x14ac:dyDescent="0.2">
      <c r="A123" s="71" t="s">
        <v>116</v>
      </c>
      <c r="B123" s="78" t="s">
        <v>26</v>
      </c>
      <c r="C123" s="76" t="s">
        <v>62</v>
      </c>
      <c r="D123" s="19" t="s">
        <v>126</v>
      </c>
      <c r="E123" s="16" t="s">
        <v>42</v>
      </c>
      <c r="F123" s="16" t="s">
        <v>37</v>
      </c>
      <c r="G123" s="16" t="s">
        <v>38</v>
      </c>
      <c r="H123" s="16" t="s">
        <v>41</v>
      </c>
      <c r="I123" s="16" t="s">
        <v>52</v>
      </c>
      <c r="J123" s="3">
        <v>0</v>
      </c>
      <c r="K123" s="3">
        <v>0</v>
      </c>
      <c r="L123" s="3">
        <v>0</v>
      </c>
      <c r="M123" s="4"/>
    </row>
    <row r="124" spans="1:13" ht="38.25" customHeight="1" x14ac:dyDescent="0.2">
      <c r="A124" s="46"/>
      <c r="B124" s="48"/>
      <c r="C124" s="50"/>
      <c r="D124" s="13" t="s">
        <v>35</v>
      </c>
      <c r="E124" s="16" t="s">
        <v>42</v>
      </c>
      <c r="F124" s="16" t="s">
        <v>37</v>
      </c>
      <c r="G124" s="16" t="s">
        <v>38</v>
      </c>
      <c r="H124" s="16" t="s">
        <v>41</v>
      </c>
      <c r="I124" s="16" t="s">
        <v>52</v>
      </c>
      <c r="J124" s="3">
        <v>0</v>
      </c>
      <c r="K124" s="3">
        <v>0</v>
      </c>
      <c r="L124" s="3">
        <v>0</v>
      </c>
      <c r="M124" s="2" t="s">
        <v>0</v>
      </c>
    </row>
    <row r="125" spans="1:13" ht="25.5" x14ac:dyDescent="0.2">
      <c r="A125" s="46"/>
      <c r="B125" s="48"/>
      <c r="C125" s="50"/>
      <c r="D125" s="2" t="s">
        <v>7</v>
      </c>
      <c r="E125" s="16" t="s">
        <v>42</v>
      </c>
      <c r="F125" s="16" t="s">
        <v>37</v>
      </c>
      <c r="G125" s="16" t="s">
        <v>38</v>
      </c>
      <c r="H125" s="16" t="s">
        <v>41</v>
      </c>
      <c r="I125" s="16" t="s">
        <v>52</v>
      </c>
      <c r="J125" s="3">
        <v>396536</v>
      </c>
      <c r="K125" s="3">
        <v>396536</v>
      </c>
      <c r="L125" s="3">
        <v>396536</v>
      </c>
      <c r="M125" s="2">
        <v>13</v>
      </c>
    </row>
    <row r="126" spans="1:13" ht="25.5" x14ac:dyDescent="0.2">
      <c r="A126" s="46"/>
      <c r="B126" s="48"/>
      <c r="C126" s="50"/>
      <c r="D126" s="2" t="s">
        <v>8</v>
      </c>
      <c r="E126" s="16" t="s">
        <v>42</v>
      </c>
      <c r="F126" s="16" t="s">
        <v>37</v>
      </c>
      <c r="G126" s="16" t="s">
        <v>38</v>
      </c>
      <c r="H126" s="16" t="s">
        <v>41</v>
      </c>
      <c r="I126" s="16" t="s">
        <v>52</v>
      </c>
      <c r="J126" s="3">
        <v>0</v>
      </c>
      <c r="K126" s="3">
        <v>0</v>
      </c>
      <c r="L126" s="3">
        <v>0</v>
      </c>
      <c r="M126" s="2" t="s">
        <v>13</v>
      </c>
    </row>
    <row r="127" spans="1:13" ht="13.5" customHeight="1" x14ac:dyDescent="0.2">
      <c r="A127" s="72"/>
      <c r="B127" s="79"/>
      <c r="C127" s="77"/>
      <c r="D127" s="4" t="s">
        <v>9</v>
      </c>
      <c r="E127" s="16" t="s">
        <v>42</v>
      </c>
      <c r="F127" s="16" t="s">
        <v>37</v>
      </c>
      <c r="G127" s="16" t="s">
        <v>38</v>
      </c>
      <c r="H127" s="16" t="s">
        <v>41</v>
      </c>
      <c r="I127" s="16" t="s">
        <v>52</v>
      </c>
      <c r="J127" s="5">
        <f>SUM(J124:J126)</f>
        <v>396536</v>
      </c>
      <c r="K127" s="5">
        <f>SUM(K124:K126)</f>
        <v>396536</v>
      </c>
      <c r="L127" s="5">
        <f>SUM(L124:L126)</f>
        <v>396536</v>
      </c>
      <c r="M127" s="4" t="s">
        <v>0</v>
      </c>
    </row>
    <row r="128" spans="1:13" ht="25.5" customHeight="1" x14ac:dyDescent="0.2">
      <c r="A128" s="71" t="s">
        <v>117</v>
      </c>
      <c r="B128" s="78" t="s">
        <v>64</v>
      </c>
      <c r="C128" s="76" t="s">
        <v>62</v>
      </c>
      <c r="D128" s="19" t="s">
        <v>126</v>
      </c>
      <c r="E128" s="16" t="s">
        <v>42</v>
      </c>
      <c r="F128" s="16" t="s">
        <v>37</v>
      </c>
      <c r="G128" s="16" t="s">
        <v>38</v>
      </c>
      <c r="H128" s="16" t="s">
        <v>41</v>
      </c>
      <c r="I128" s="16" t="s">
        <v>53</v>
      </c>
      <c r="J128" s="3">
        <v>0</v>
      </c>
      <c r="K128" s="3">
        <v>0</v>
      </c>
      <c r="L128" s="3">
        <v>0</v>
      </c>
      <c r="M128" s="4"/>
    </row>
    <row r="129" spans="1:13" ht="38.25" customHeight="1" x14ac:dyDescent="0.2">
      <c r="A129" s="46"/>
      <c r="B129" s="48"/>
      <c r="C129" s="50"/>
      <c r="D129" s="13" t="s">
        <v>35</v>
      </c>
      <c r="E129" s="16" t="s">
        <v>42</v>
      </c>
      <c r="F129" s="16" t="s">
        <v>37</v>
      </c>
      <c r="G129" s="16" t="s">
        <v>38</v>
      </c>
      <c r="H129" s="16" t="s">
        <v>41</v>
      </c>
      <c r="I129" s="16" t="s">
        <v>53</v>
      </c>
      <c r="J129" s="3">
        <v>0</v>
      </c>
      <c r="K129" s="3">
        <v>0</v>
      </c>
      <c r="L129" s="3">
        <v>0</v>
      </c>
      <c r="M129" s="2" t="s">
        <v>0</v>
      </c>
    </row>
    <row r="130" spans="1:13" ht="25.5" x14ac:dyDescent="0.2">
      <c r="A130" s="46"/>
      <c r="B130" s="48"/>
      <c r="C130" s="50"/>
      <c r="D130" s="2" t="s">
        <v>7</v>
      </c>
      <c r="E130" s="16" t="s">
        <v>42</v>
      </c>
      <c r="F130" s="16" t="s">
        <v>37</v>
      </c>
      <c r="G130" s="16" t="s">
        <v>38</v>
      </c>
      <c r="H130" s="16" t="s">
        <v>41</v>
      </c>
      <c r="I130" s="16" t="s">
        <v>53</v>
      </c>
      <c r="J130" s="3">
        <v>57000</v>
      </c>
      <c r="K130" s="3">
        <v>112000</v>
      </c>
      <c r="L130" s="3">
        <v>112000</v>
      </c>
      <c r="M130" s="2">
        <v>13</v>
      </c>
    </row>
    <row r="131" spans="1:13" ht="25.5" x14ac:dyDescent="0.2">
      <c r="A131" s="46"/>
      <c r="B131" s="48"/>
      <c r="C131" s="50"/>
      <c r="D131" s="2" t="s">
        <v>8</v>
      </c>
      <c r="E131" s="16" t="s">
        <v>42</v>
      </c>
      <c r="F131" s="16" t="s">
        <v>37</v>
      </c>
      <c r="G131" s="16" t="s">
        <v>38</v>
      </c>
      <c r="H131" s="16" t="s">
        <v>41</v>
      </c>
      <c r="I131" s="16" t="s">
        <v>53</v>
      </c>
      <c r="J131" s="3">
        <v>0</v>
      </c>
      <c r="K131" s="3">
        <v>0</v>
      </c>
      <c r="L131" s="3">
        <v>0</v>
      </c>
      <c r="M131" s="2" t="s">
        <v>13</v>
      </c>
    </row>
    <row r="132" spans="1:13" x14ac:dyDescent="0.2">
      <c r="A132" s="47"/>
      <c r="B132" s="49"/>
      <c r="C132" s="51"/>
      <c r="D132" s="4" t="s">
        <v>9</v>
      </c>
      <c r="E132" s="16" t="s">
        <v>42</v>
      </c>
      <c r="F132" s="16" t="s">
        <v>37</v>
      </c>
      <c r="G132" s="16" t="s">
        <v>38</v>
      </c>
      <c r="H132" s="16" t="s">
        <v>41</v>
      </c>
      <c r="I132" s="16" t="s">
        <v>53</v>
      </c>
      <c r="J132" s="5">
        <f>SUM(J129:J131)</f>
        <v>57000</v>
      </c>
      <c r="K132" s="5">
        <f>SUM(K129:K131)</f>
        <v>112000</v>
      </c>
      <c r="L132" s="5">
        <f>SUM(L129:L131)</f>
        <v>112000</v>
      </c>
      <c r="M132" s="4" t="s">
        <v>0</v>
      </c>
    </row>
    <row r="133" spans="1:13" ht="27.75" customHeight="1" x14ac:dyDescent="0.2">
      <c r="A133" s="59" t="s">
        <v>118</v>
      </c>
      <c r="B133" s="80" t="s">
        <v>119</v>
      </c>
      <c r="C133" s="65" t="s">
        <v>62</v>
      </c>
      <c r="D133" s="19" t="s">
        <v>126</v>
      </c>
      <c r="E133" s="16" t="s">
        <v>42</v>
      </c>
      <c r="F133" s="16" t="s">
        <v>37</v>
      </c>
      <c r="G133" s="16" t="s">
        <v>38</v>
      </c>
      <c r="H133" s="16" t="s">
        <v>41</v>
      </c>
      <c r="I133" s="16" t="s">
        <v>120</v>
      </c>
      <c r="J133" s="3">
        <v>0</v>
      </c>
      <c r="K133" s="3">
        <v>0</v>
      </c>
      <c r="L133" s="3">
        <v>0</v>
      </c>
      <c r="M133" s="4"/>
    </row>
    <row r="134" spans="1:13" ht="38.25" customHeight="1" x14ac:dyDescent="0.2">
      <c r="A134" s="60"/>
      <c r="B134" s="81"/>
      <c r="C134" s="66"/>
      <c r="D134" s="13" t="s">
        <v>35</v>
      </c>
      <c r="E134" s="16" t="s">
        <v>42</v>
      </c>
      <c r="F134" s="16" t="s">
        <v>37</v>
      </c>
      <c r="G134" s="16" t="s">
        <v>38</v>
      </c>
      <c r="H134" s="16" t="s">
        <v>41</v>
      </c>
      <c r="I134" s="16" t="s">
        <v>120</v>
      </c>
      <c r="J134" s="22">
        <v>7502207.1200000001</v>
      </c>
      <c r="K134" s="22">
        <v>6677573.8099999996</v>
      </c>
      <c r="L134" s="22">
        <v>6382575.4299999997</v>
      </c>
      <c r="M134" s="4">
        <v>6</v>
      </c>
    </row>
    <row r="135" spans="1:13" ht="25.5" x14ac:dyDescent="0.2">
      <c r="A135" s="60"/>
      <c r="B135" s="81"/>
      <c r="C135" s="66"/>
      <c r="D135" s="2" t="s">
        <v>7</v>
      </c>
      <c r="E135" s="16" t="s">
        <v>42</v>
      </c>
      <c r="F135" s="16" t="s">
        <v>37</v>
      </c>
      <c r="G135" s="16" t="s">
        <v>38</v>
      </c>
      <c r="H135" s="16" t="s">
        <v>41</v>
      </c>
      <c r="I135" s="16" t="s">
        <v>120</v>
      </c>
      <c r="J135" s="22">
        <v>75779.87</v>
      </c>
      <c r="K135" s="22">
        <v>67450.240000000005</v>
      </c>
      <c r="L135" s="22">
        <v>64470.46</v>
      </c>
      <c r="M135" s="19">
        <v>6</v>
      </c>
    </row>
    <row r="136" spans="1:13" ht="25.5" x14ac:dyDescent="0.2">
      <c r="A136" s="60"/>
      <c r="B136" s="81"/>
      <c r="C136" s="66"/>
      <c r="D136" s="2" t="s">
        <v>8</v>
      </c>
      <c r="E136" s="16" t="s">
        <v>42</v>
      </c>
      <c r="F136" s="16" t="s">
        <v>37</v>
      </c>
      <c r="G136" s="16" t="s">
        <v>38</v>
      </c>
      <c r="H136" s="16" t="s">
        <v>41</v>
      </c>
      <c r="I136" s="16" t="s">
        <v>120</v>
      </c>
      <c r="J136" s="22"/>
      <c r="K136" s="22"/>
      <c r="L136" s="22"/>
      <c r="M136" s="4"/>
    </row>
    <row r="137" spans="1:13" ht="18.75" customHeight="1" x14ac:dyDescent="0.2">
      <c r="A137" s="61"/>
      <c r="B137" s="82"/>
      <c r="C137" s="67"/>
      <c r="D137" s="4" t="s">
        <v>9</v>
      </c>
      <c r="E137" s="16" t="s">
        <v>42</v>
      </c>
      <c r="F137" s="16" t="s">
        <v>37</v>
      </c>
      <c r="G137" s="16" t="s">
        <v>38</v>
      </c>
      <c r="H137" s="16" t="s">
        <v>41</v>
      </c>
      <c r="I137" s="16" t="s">
        <v>120</v>
      </c>
      <c r="J137" s="5">
        <f>J134+J135+J136</f>
        <v>7577986.9900000002</v>
      </c>
      <c r="K137" s="5">
        <f>K134+K135+K136</f>
        <v>6745024.0499999998</v>
      </c>
      <c r="L137" s="5">
        <f t="shared" ref="L137" si="12">L134+L135+L136</f>
        <v>6447045.8899999997</v>
      </c>
      <c r="M137" s="4"/>
    </row>
    <row r="138" spans="1:13" ht="27" customHeight="1" x14ac:dyDescent="0.2">
      <c r="A138" s="60" t="s">
        <v>121</v>
      </c>
      <c r="B138" s="63" t="s">
        <v>79</v>
      </c>
      <c r="C138" s="65" t="s">
        <v>62</v>
      </c>
      <c r="D138" s="19" t="s">
        <v>126</v>
      </c>
      <c r="E138" s="16" t="s">
        <v>42</v>
      </c>
      <c r="F138" s="16" t="s">
        <v>37</v>
      </c>
      <c r="G138" s="16" t="s">
        <v>38</v>
      </c>
      <c r="H138" s="16" t="s">
        <v>41</v>
      </c>
      <c r="I138" s="16" t="s">
        <v>80</v>
      </c>
      <c r="J138" s="3">
        <v>0</v>
      </c>
      <c r="K138" s="3">
        <v>0</v>
      </c>
      <c r="L138" s="3">
        <v>0</v>
      </c>
      <c r="M138" s="4"/>
    </row>
    <row r="139" spans="1:13" ht="38.25" customHeight="1" x14ac:dyDescent="0.2">
      <c r="A139" s="60"/>
      <c r="B139" s="63"/>
      <c r="C139" s="66"/>
      <c r="D139" s="13" t="s">
        <v>35</v>
      </c>
      <c r="E139" s="16" t="s">
        <v>42</v>
      </c>
      <c r="F139" s="16" t="s">
        <v>37</v>
      </c>
      <c r="G139" s="16" t="s">
        <v>38</v>
      </c>
      <c r="H139" s="16" t="s">
        <v>41</v>
      </c>
      <c r="I139" s="16" t="s">
        <v>80</v>
      </c>
      <c r="J139" s="3">
        <v>0</v>
      </c>
      <c r="K139" s="3">
        <v>0</v>
      </c>
      <c r="L139" s="3">
        <v>0</v>
      </c>
      <c r="M139" s="2" t="s">
        <v>0</v>
      </c>
    </row>
    <row r="140" spans="1:13" ht="25.5" x14ac:dyDescent="0.2">
      <c r="A140" s="60"/>
      <c r="B140" s="63"/>
      <c r="C140" s="66"/>
      <c r="D140" s="19" t="s">
        <v>7</v>
      </c>
      <c r="E140" s="16" t="s">
        <v>42</v>
      </c>
      <c r="F140" s="16" t="s">
        <v>37</v>
      </c>
      <c r="G140" s="16" t="s">
        <v>38</v>
      </c>
      <c r="H140" s="16" t="s">
        <v>41</v>
      </c>
      <c r="I140" s="16" t="s">
        <v>80</v>
      </c>
      <c r="J140" s="3">
        <v>3738432.32</v>
      </c>
      <c r="K140" s="3">
        <v>3887837.37</v>
      </c>
      <c r="L140" s="3">
        <v>4043407.07</v>
      </c>
      <c r="M140" s="2">
        <v>6</v>
      </c>
    </row>
    <row r="141" spans="1:13" ht="25.5" x14ac:dyDescent="0.2">
      <c r="A141" s="60"/>
      <c r="B141" s="63"/>
      <c r="C141" s="66"/>
      <c r="D141" s="19" t="s">
        <v>8</v>
      </c>
      <c r="E141" s="16" t="s">
        <v>42</v>
      </c>
      <c r="F141" s="16" t="s">
        <v>37</v>
      </c>
      <c r="G141" s="16" t="s">
        <v>38</v>
      </c>
      <c r="H141" s="16" t="s">
        <v>41</v>
      </c>
      <c r="I141" s="16" t="s">
        <v>80</v>
      </c>
      <c r="J141" s="3">
        <v>0</v>
      </c>
      <c r="K141" s="3">
        <v>0</v>
      </c>
      <c r="L141" s="3">
        <v>0</v>
      </c>
      <c r="M141" s="2" t="s">
        <v>13</v>
      </c>
    </row>
    <row r="142" spans="1:13" x14ac:dyDescent="0.2">
      <c r="A142" s="61"/>
      <c r="B142" s="64"/>
      <c r="C142" s="67"/>
      <c r="D142" s="4" t="s">
        <v>9</v>
      </c>
      <c r="E142" s="16" t="s">
        <v>42</v>
      </c>
      <c r="F142" s="16" t="s">
        <v>37</v>
      </c>
      <c r="G142" s="16" t="s">
        <v>38</v>
      </c>
      <c r="H142" s="16" t="s">
        <v>41</v>
      </c>
      <c r="I142" s="16" t="s">
        <v>80</v>
      </c>
      <c r="J142" s="5">
        <f>SUM(J139:J141)</f>
        <v>3738432.32</v>
      </c>
      <c r="K142" s="5">
        <f>SUM(K139:K141)</f>
        <v>3887837.37</v>
      </c>
      <c r="L142" s="5">
        <f>SUM(L139:L141)</f>
        <v>4043407.07</v>
      </c>
      <c r="M142" s="4" t="s">
        <v>0</v>
      </c>
    </row>
    <row r="143" spans="1:13" ht="25.5" customHeight="1" x14ac:dyDescent="0.2">
      <c r="A143" s="83" t="s">
        <v>65</v>
      </c>
      <c r="B143" s="86" t="s">
        <v>27</v>
      </c>
      <c r="C143" s="65" t="s">
        <v>62</v>
      </c>
      <c r="D143" s="19" t="s">
        <v>126</v>
      </c>
      <c r="E143" s="16"/>
      <c r="F143" s="20" t="s">
        <v>37</v>
      </c>
      <c r="G143" s="20" t="s">
        <v>38</v>
      </c>
      <c r="H143" s="20" t="s">
        <v>66</v>
      </c>
      <c r="I143" s="16"/>
      <c r="J143" s="3">
        <v>0</v>
      </c>
      <c r="K143" s="3">
        <v>0</v>
      </c>
      <c r="L143" s="3">
        <v>0</v>
      </c>
      <c r="M143" s="4"/>
    </row>
    <row r="144" spans="1:13" ht="27" customHeight="1" x14ac:dyDescent="0.2">
      <c r="A144" s="84"/>
      <c r="B144" s="87"/>
      <c r="C144" s="66"/>
      <c r="D144" s="13" t="s">
        <v>35</v>
      </c>
      <c r="E144" s="20"/>
      <c r="F144" s="20" t="s">
        <v>37</v>
      </c>
      <c r="G144" s="20" t="s">
        <v>38</v>
      </c>
      <c r="H144" s="20" t="s">
        <v>66</v>
      </c>
      <c r="I144" s="20"/>
      <c r="J144" s="5">
        <f>J149</f>
        <v>367200</v>
      </c>
      <c r="K144" s="5">
        <f t="shared" ref="K144:L145" si="13">K149</f>
        <v>367200</v>
      </c>
      <c r="L144" s="5">
        <f t="shared" si="13"/>
        <v>367200</v>
      </c>
      <c r="M144" s="19">
        <v>23.24</v>
      </c>
    </row>
    <row r="145" spans="1:13" ht="27.75" customHeight="1" x14ac:dyDescent="0.2">
      <c r="A145" s="84"/>
      <c r="B145" s="87"/>
      <c r="C145" s="66"/>
      <c r="D145" s="13" t="s">
        <v>7</v>
      </c>
      <c r="E145" s="20"/>
      <c r="F145" s="20" t="s">
        <v>37</v>
      </c>
      <c r="G145" s="20" t="s">
        <v>38</v>
      </c>
      <c r="H145" s="20" t="s">
        <v>66</v>
      </c>
      <c r="I145" s="20"/>
      <c r="J145" s="5">
        <f>J150</f>
        <v>172800</v>
      </c>
      <c r="K145" s="5">
        <f t="shared" si="13"/>
        <v>172800</v>
      </c>
      <c r="L145" s="5">
        <f t="shared" si="13"/>
        <v>172800</v>
      </c>
      <c r="M145" s="4"/>
    </row>
    <row r="146" spans="1:13" ht="28.5" customHeight="1" x14ac:dyDescent="0.2">
      <c r="A146" s="84"/>
      <c r="B146" s="87"/>
      <c r="C146" s="66"/>
      <c r="D146" s="13" t="s">
        <v>8</v>
      </c>
      <c r="E146" s="20"/>
      <c r="F146" s="20" t="s">
        <v>37</v>
      </c>
      <c r="G146" s="20" t="s">
        <v>38</v>
      </c>
      <c r="H146" s="20" t="s">
        <v>66</v>
      </c>
      <c r="I146" s="20"/>
      <c r="J146" s="3">
        <v>0</v>
      </c>
      <c r="K146" s="3">
        <v>0</v>
      </c>
      <c r="L146" s="3">
        <v>0</v>
      </c>
      <c r="M146" s="4"/>
    </row>
    <row r="147" spans="1:13" ht="21" customHeight="1" x14ac:dyDescent="0.2">
      <c r="A147" s="85"/>
      <c r="B147" s="88"/>
      <c r="C147" s="67"/>
      <c r="D147" s="13" t="s">
        <v>9</v>
      </c>
      <c r="E147" s="20"/>
      <c r="F147" s="20" t="s">
        <v>37</v>
      </c>
      <c r="G147" s="20" t="s">
        <v>38</v>
      </c>
      <c r="H147" s="20" t="s">
        <v>66</v>
      </c>
      <c r="I147" s="20"/>
      <c r="J147" s="5">
        <f>J144+J145</f>
        <v>540000</v>
      </c>
      <c r="K147" s="5">
        <f t="shared" ref="K147:L147" si="14">K144+K145</f>
        <v>540000</v>
      </c>
      <c r="L147" s="5">
        <f t="shared" si="14"/>
        <v>540000</v>
      </c>
      <c r="M147" s="26"/>
    </row>
    <row r="148" spans="1:13" ht="27.75" customHeight="1" x14ac:dyDescent="0.2">
      <c r="A148" s="59" t="s">
        <v>73</v>
      </c>
      <c r="B148" s="65" t="s">
        <v>87</v>
      </c>
      <c r="C148" s="65" t="s">
        <v>62</v>
      </c>
      <c r="D148" s="19" t="s">
        <v>126</v>
      </c>
      <c r="E148" s="16">
        <v>906</v>
      </c>
      <c r="F148" s="16" t="s">
        <v>37</v>
      </c>
      <c r="G148" s="16" t="s">
        <v>38</v>
      </c>
      <c r="H148" s="16" t="s">
        <v>66</v>
      </c>
      <c r="I148" s="16" t="s">
        <v>54</v>
      </c>
      <c r="J148" s="3">
        <v>0</v>
      </c>
      <c r="K148" s="3">
        <v>0</v>
      </c>
      <c r="L148" s="3">
        <v>0</v>
      </c>
      <c r="M148" s="26"/>
    </row>
    <row r="149" spans="1:13" s="23" customFormat="1" ht="27" customHeight="1" x14ac:dyDescent="0.2">
      <c r="A149" s="60"/>
      <c r="B149" s="66"/>
      <c r="C149" s="66"/>
      <c r="D149" s="13" t="s">
        <v>35</v>
      </c>
      <c r="E149" s="16">
        <v>906</v>
      </c>
      <c r="F149" s="16" t="s">
        <v>37</v>
      </c>
      <c r="G149" s="16" t="s">
        <v>38</v>
      </c>
      <c r="H149" s="16" t="s">
        <v>66</v>
      </c>
      <c r="I149" s="16" t="s">
        <v>54</v>
      </c>
      <c r="J149" s="22">
        <v>367200</v>
      </c>
      <c r="K149" s="22">
        <v>367200</v>
      </c>
      <c r="L149" s="22">
        <v>367200</v>
      </c>
      <c r="M149" s="19"/>
    </row>
    <row r="150" spans="1:13" s="23" customFormat="1" ht="27.75" customHeight="1" x14ac:dyDescent="0.2">
      <c r="A150" s="60"/>
      <c r="B150" s="66"/>
      <c r="C150" s="66"/>
      <c r="D150" s="13" t="s">
        <v>7</v>
      </c>
      <c r="E150" s="16">
        <v>906</v>
      </c>
      <c r="F150" s="16" t="s">
        <v>37</v>
      </c>
      <c r="G150" s="16" t="s">
        <v>38</v>
      </c>
      <c r="H150" s="16" t="s">
        <v>66</v>
      </c>
      <c r="I150" s="16" t="s">
        <v>54</v>
      </c>
      <c r="J150" s="22">
        <v>172800</v>
      </c>
      <c r="K150" s="22">
        <v>172800</v>
      </c>
      <c r="L150" s="22">
        <v>172800</v>
      </c>
      <c r="M150" s="19"/>
    </row>
    <row r="151" spans="1:13" s="23" customFormat="1" ht="28.5" customHeight="1" x14ac:dyDescent="0.2">
      <c r="A151" s="60"/>
      <c r="B151" s="66"/>
      <c r="C151" s="66"/>
      <c r="D151" s="13" t="s">
        <v>8</v>
      </c>
      <c r="E151" s="16">
        <v>906</v>
      </c>
      <c r="F151" s="16" t="s">
        <v>37</v>
      </c>
      <c r="G151" s="16" t="s">
        <v>38</v>
      </c>
      <c r="H151" s="16" t="s">
        <v>66</v>
      </c>
      <c r="I151" s="16" t="s">
        <v>54</v>
      </c>
      <c r="J151" s="3">
        <v>0</v>
      </c>
      <c r="K151" s="3">
        <v>0</v>
      </c>
      <c r="L151" s="3">
        <v>0</v>
      </c>
      <c r="M151" s="19"/>
    </row>
    <row r="152" spans="1:13" s="23" customFormat="1" ht="21" customHeight="1" x14ac:dyDescent="0.2">
      <c r="A152" s="61"/>
      <c r="B152" s="67"/>
      <c r="C152" s="67"/>
      <c r="D152" s="13" t="s">
        <v>9</v>
      </c>
      <c r="E152" s="16">
        <v>906</v>
      </c>
      <c r="F152" s="16" t="s">
        <v>37</v>
      </c>
      <c r="G152" s="16" t="s">
        <v>38</v>
      </c>
      <c r="H152" s="16" t="s">
        <v>66</v>
      </c>
      <c r="I152" s="16" t="s">
        <v>54</v>
      </c>
      <c r="J152" s="22">
        <f>J149+J150</f>
        <v>540000</v>
      </c>
      <c r="K152" s="22">
        <f t="shared" ref="K152:M152" si="15">K149+K150</f>
        <v>540000</v>
      </c>
      <c r="L152" s="22">
        <f t="shared" si="15"/>
        <v>540000</v>
      </c>
      <c r="M152" s="22">
        <f t="shared" si="15"/>
        <v>0</v>
      </c>
    </row>
    <row r="153" spans="1:13" s="23" customFormat="1" ht="42" customHeight="1" x14ac:dyDescent="0.2">
      <c r="A153" s="96" t="s">
        <v>122</v>
      </c>
      <c r="B153" s="99" t="s">
        <v>28</v>
      </c>
      <c r="C153" s="99" t="s">
        <v>62</v>
      </c>
      <c r="D153" s="4" t="s">
        <v>126</v>
      </c>
      <c r="E153" s="16"/>
      <c r="F153" s="20" t="s">
        <v>37</v>
      </c>
      <c r="G153" s="20">
        <v>0</v>
      </c>
      <c r="H153" s="20" t="s">
        <v>55</v>
      </c>
      <c r="I153" s="16"/>
      <c r="J153" s="5">
        <v>0</v>
      </c>
      <c r="K153" s="5">
        <v>0</v>
      </c>
      <c r="L153" s="5">
        <v>0</v>
      </c>
      <c r="M153" s="22"/>
    </row>
    <row r="154" spans="1:13" ht="40.5" customHeight="1" x14ac:dyDescent="0.2">
      <c r="A154" s="97"/>
      <c r="B154" s="99"/>
      <c r="C154" s="99"/>
      <c r="D154" s="4" t="s">
        <v>6</v>
      </c>
      <c r="E154" s="20"/>
      <c r="F154" s="20" t="s">
        <v>37</v>
      </c>
      <c r="G154" s="20" t="s">
        <v>38</v>
      </c>
      <c r="H154" s="20" t="s">
        <v>55</v>
      </c>
      <c r="I154" s="20"/>
      <c r="J154" s="5">
        <f>J159</f>
        <v>8845200</v>
      </c>
      <c r="K154" s="5">
        <f t="shared" ref="K154:L154" si="16">K159</f>
        <v>8845200</v>
      </c>
      <c r="L154" s="5">
        <f t="shared" si="16"/>
        <v>8845200</v>
      </c>
      <c r="M154" s="4" t="s">
        <v>92</v>
      </c>
    </row>
    <row r="155" spans="1:13" ht="28.5" customHeight="1" x14ac:dyDescent="0.2">
      <c r="A155" s="97"/>
      <c r="B155" s="99"/>
      <c r="C155" s="99"/>
      <c r="D155" s="4" t="s">
        <v>7</v>
      </c>
      <c r="E155" s="20"/>
      <c r="F155" s="20" t="s">
        <v>37</v>
      </c>
      <c r="G155" s="20">
        <v>0</v>
      </c>
      <c r="H155" s="20" t="s">
        <v>55</v>
      </c>
      <c r="I155" s="20"/>
      <c r="J155" s="5">
        <f>J165</f>
        <v>33330</v>
      </c>
      <c r="K155" s="5">
        <f t="shared" ref="K155:L155" si="17">K165</f>
        <v>33330</v>
      </c>
      <c r="L155" s="5">
        <f t="shared" si="17"/>
        <v>33330</v>
      </c>
      <c r="M155" s="4" t="s">
        <v>125</v>
      </c>
    </row>
    <row r="156" spans="1:13" ht="25.5" x14ac:dyDescent="0.2">
      <c r="A156" s="97"/>
      <c r="B156" s="99"/>
      <c r="C156" s="99"/>
      <c r="D156" s="4" t="s">
        <v>8</v>
      </c>
      <c r="E156" s="4"/>
      <c r="F156" s="20" t="s">
        <v>37</v>
      </c>
      <c r="G156" s="20">
        <v>0</v>
      </c>
      <c r="H156" s="20" t="s">
        <v>55</v>
      </c>
      <c r="I156" s="4"/>
      <c r="J156" s="5">
        <v>0</v>
      </c>
      <c r="K156" s="5">
        <v>0</v>
      </c>
      <c r="L156" s="5">
        <v>0</v>
      </c>
      <c r="M156" s="4" t="s">
        <v>13</v>
      </c>
    </row>
    <row r="157" spans="1:13" x14ac:dyDescent="0.2">
      <c r="A157" s="98"/>
      <c r="B157" s="99"/>
      <c r="C157" s="99"/>
      <c r="D157" s="4" t="s">
        <v>9</v>
      </c>
      <c r="E157" s="4"/>
      <c r="F157" s="20" t="s">
        <v>37</v>
      </c>
      <c r="G157" s="20">
        <v>0</v>
      </c>
      <c r="H157" s="20" t="s">
        <v>55</v>
      </c>
      <c r="I157" s="4"/>
      <c r="J157" s="5">
        <f>SUM(J154:J156)</f>
        <v>8878530</v>
      </c>
      <c r="K157" s="5">
        <f>SUM(K154:K156)</f>
        <v>8878530</v>
      </c>
      <c r="L157" s="5">
        <f>SUM(L154:L156)</f>
        <v>8878530</v>
      </c>
      <c r="M157" s="4" t="s">
        <v>0</v>
      </c>
    </row>
    <row r="158" spans="1:13" ht="29.25" customHeight="1" x14ac:dyDescent="0.2">
      <c r="A158" s="89" t="s">
        <v>127</v>
      </c>
      <c r="B158" s="93" t="s">
        <v>72</v>
      </c>
      <c r="C158" s="50" t="s">
        <v>62</v>
      </c>
      <c r="D158" s="19" t="s">
        <v>126</v>
      </c>
      <c r="E158" s="16" t="s">
        <v>42</v>
      </c>
      <c r="F158" s="16" t="s">
        <v>37</v>
      </c>
      <c r="G158" s="16" t="s">
        <v>38</v>
      </c>
      <c r="H158" s="16" t="s">
        <v>55</v>
      </c>
      <c r="I158" s="16" t="s">
        <v>61</v>
      </c>
      <c r="J158" s="3">
        <v>0</v>
      </c>
      <c r="K158" s="3">
        <v>0</v>
      </c>
      <c r="L158" s="3">
        <v>0</v>
      </c>
      <c r="M158" s="4"/>
    </row>
    <row r="159" spans="1:13" ht="38.25" customHeight="1" x14ac:dyDescent="0.2">
      <c r="A159" s="90"/>
      <c r="B159" s="93"/>
      <c r="C159" s="50"/>
      <c r="D159" s="13" t="s">
        <v>35</v>
      </c>
      <c r="E159" s="16" t="s">
        <v>42</v>
      </c>
      <c r="F159" s="16" t="s">
        <v>37</v>
      </c>
      <c r="G159" s="16" t="s">
        <v>38</v>
      </c>
      <c r="H159" s="16" t="s">
        <v>55</v>
      </c>
      <c r="I159" s="16" t="s">
        <v>61</v>
      </c>
      <c r="J159" s="3">
        <v>8845200</v>
      </c>
      <c r="K159" s="3">
        <v>8845200</v>
      </c>
      <c r="L159" s="3">
        <v>8845200</v>
      </c>
      <c r="M159" s="2" t="s">
        <v>0</v>
      </c>
    </row>
    <row r="160" spans="1:13" ht="25.5" x14ac:dyDescent="0.2">
      <c r="A160" s="90"/>
      <c r="B160" s="93"/>
      <c r="C160" s="50"/>
      <c r="D160" s="2" t="s">
        <v>7</v>
      </c>
      <c r="E160" s="16" t="s">
        <v>42</v>
      </c>
      <c r="F160" s="16" t="s">
        <v>37</v>
      </c>
      <c r="G160" s="16" t="s">
        <v>38</v>
      </c>
      <c r="H160" s="16" t="s">
        <v>55</v>
      </c>
      <c r="I160" s="16" t="s">
        <v>61</v>
      </c>
      <c r="J160" s="3">
        <v>0</v>
      </c>
      <c r="K160" s="3">
        <v>0</v>
      </c>
      <c r="L160" s="3">
        <v>0</v>
      </c>
      <c r="M160" s="2" t="s">
        <v>13</v>
      </c>
    </row>
    <row r="161" spans="1:13" ht="25.5" x14ac:dyDescent="0.2">
      <c r="A161" s="90"/>
      <c r="B161" s="93"/>
      <c r="C161" s="50"/>
      <c r="D161" s="2" t="s">
        <v>8</v>
      </c>
      <c r="E161" s="16" t="s">
        <v>42</v>
      </c>
      <c r="F161" s="16" t="s">
        <v>37</v>
      </c>
      <c r="G161" s="16" t="s">
        <v>38</v>
      </c>
      <c r="H161" s="16" t="s">
        <v>55</v>
      </c>
      <c r="I161" s="16" t="s">
        <v>61</v>
      </c>
      <c r="J161" s="3">
        <v>0</v>
      </c>
      <c r="K161" s="3">
        <v>0</v>
      </c>
      <c r="L161" s="3">
        <v>0</v>
      </c>
      <c r="M161" s="2" t="s">
        <v>13</v>
      </c>
    </row>
    <row r="162" spans="1:13" ht="26.25" customHeight="1" x14ac:dyDescent="0.2">
      <c r="A162" s="91"/>
      <c r="B162" s="95"/>
      <c r="C162" s="77"/>
      <c r="D162" s="4" t="s">
        <v>9</v>
      </c>
      <c r="E162" s="16" t="s">
        <v>42</v>
      </c>
      <c r="F162" s="16" t="s">
        <v>37</v>
      </c>
      <c r="G162" s="16" t="s">
        <v>38</v>
      </c>
      <c r="H162" s="16" t="s">
        <v>55</v>
      </c>
      <c r="I162" s="16" t="s">
        <v>61</v>
      </c>
      <c r="J162" s="5">
        <f>SUM(J159:J161)</f>
        <v>8845200</v>
      </c>
      <c r="K162" s="5">
        <f>SUM(K159:K161)</f>
        <v>8845200</v>
      </c>
      <c r="L162" s="5">
        <f>SUM(L159:L161)</f>
        <v>8845200</v>
      </c>
      <c r="M162" s="4">
        <v>5</v>
      </c>
    </row>
    <row r="163" spans="1:13" ht="29.25" customHeight="1" x14ac:dyDescent="0.2">
      <c r="A163" s="89" t="s">
        <v>128</v>
      </c>
      <c r="B163" s="92" t="s">
        <v>88</v>
      </c>
      <c r="C163" s="76" t="s">
        <v>62</v>
      </c>
      <c r="D163" s="19" t="s">
        <v>126</v>
      </c>
      <c r="E163" s="16">
        <v>906</v>
      </c>
      <c r="F163" s="16" t="s">
        <v>37</v>
      </c>
      <c r="G163" s="16">
        <v>0</v>
      </c>
      <c r="H163" s="16" t="s">
        <v>55</v>
      </c>
      <c r="I163" s="16" t="s">
        <v>56</v>
      </c>
      <c r="J163" s="3">
        <v>0</v>
      </c>
      <c r="K163" s="3">
        <v>0</v>
      </c>
      <c r="L163" s="3">
        <v>0</v>
      </c>
      <c r="M163" s="4"/>
    </row>
    <row r="164" spans="1:13" ht="38.25" customHeight="1" x14ac:dyDescent="0.2">
      <c r="A164" s="90"/>
      <c r="B164" s="93"/>
      <c r="C164" s="50"/>
      <c r="D164" s="13" t="s">
        <v>35</v>
      </c>
      <c r="E164" s="16">
        <v>906</v>
      </c>
      <c r="F164" s="16" t="s">
        <v>37</v>
      </c>
      <c r="G164" s="16">
        <v>0</v>
      </c>
      <c r="H164" s="16" t="s">
        <v>55</v>
      </c>
      <c r="I164" s="16" t="s">
        <v>56</v>
      </c>
      <c r="J164" s="3">
        <v>0</v>
      </c>
      <c r="K164" s="3">
        <v>0</v>
      </c>
      <c r="L164" s="3">
        <v>0</v>
      </c>
      <c r="M164" s="2" t="s">
        <v>0</v>
      </c>
    </row>
    <row r="165" spans="1:13" ht="25.5" x14ac:dyDescent="0.2">
      <c r="A165" s="90"/>
      <c r="B165" s="93"/>
      <c r="C165" s="50"/>
      <c r="D165" s="2" t="s">
        <v>7</v>
      </c>
      <c r="E165" s="16">
        <v>906</v>
      </c>
      <c r="F165" s="16" t="s">
        <v>37</v>
      </c>
      <c r="G165" s="16">
        <v>0</v>
      </c>
      <c r="H165" s="16" t="s">
        <v>55</v>
      </c>
      <c r="I165" s="16" t="s">
        <v>56</v>
      </c>
      <c r="J165" s="3">
        <v>33330</v>
      </c>
      <c r="K165" s="3">
        <v>33330</v>
      </c>
      <c r="L165" s="3">
        <v>33330</v>
      </c>
      <c r="M165" s="2" t="s">
        <v>13</v>
      </c>
    </row>
    <row r="166" spans="1:13" ht="25.5" x14ac:dyDescent="0.2">
      <c r="A166" s="90"/>
      <c r="B166" s="93"/>
      <c r="C166" s="50"/>
      <c r="D166" s="2" t="s">
        <v>8</v>
      </c>
      <c r="E166" s="16">
        <v>906</v>
      </c>
      <c r="F166" s="16" t="s">
        <v>37</v>
      </c>
      <c r="G166" s="16">
        <v>0</v>
      </c>
      <c r="H166" s="16" t="s">
        <v>55</v>
      </c>
      <c r="I166" s="16" t="s">
        <v>56</v>
      </c>
      <c r="J166" s="3">
        <v>0</v>
      </c>
      <c r="K166" s="3">
        <v>0</v>
      </c>
      <c r="L166" s="3">
        <v>0</v>
      </c>
      <c r="M166" s="2" t="s">
        <v>13</v>
      </c>
    </row>
    <row r="167" spans="1:13" x14ac:dyDescent="0.2">
      <c r="A167" s="91"/>
      <c r="B167" s="94"/>
      <c r="C167" s="51"/>
      <c r="D167" s="4" t="s">
        <v>9</v>
      </c>
      <c r="E167" s="16">
        <v>906</v>
      </c>
      <c r="F167" s="16" t="s">
        <v>37</v>
      </c>
      <c r="G167" s="16">
        <v>0</v>
      </c>
      <c r="H167" s="16" t="s">
        <v>55</v>
      </c>
      <c r="I167" s="16" t="s">
        <v>56</v>
      </c>
      <c r="J167" s="5">
        <f t="shared" ref="J167:L167" si="18">SUM(J164:J166)</f>
        <v>33330</v>
      </c>
      <c r="K167" s="5">
        <f t="shared" si="18"/>
        <v>33330</v>
      </c>
      <c r="L167" s="5">
        <f t="shared" si="18"/>
        <v>33330</v>
      </c>
      <c r="M167" s="4" t="s">
        <v>0</v>
      </c>
    </row>
  </sheetData>
  <mergeCells count="108">
    <mergeCell ref="D2:M2"/>
    <mergeCell ref="A3:M3"/>
    <mergeCell ref="A4:A5"/>
    <mergeCell ref="B4:B5"/>
    <mergeCell ref="C4:C5"/>
    <mergeCell ref="D4:D5"/>
    <mergeCell ref="J4:L4"/>
    <mergeCell ref="M4:M6"/>
    <mergeCell ref="J5:J6"/>
    <mergeCell ref="K5:K6"/>
    <mergeCell ref="L5:L6"/>
    <mergeCell ref="E4:I5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8:A32"/>
    <mergeCell ref="B28:B32"/>
    <mergeCell ref="C28:C32"/>
    <mergeCell ref="C148:C152"/>
    <mergeCell ref="A143:A147"/>
    <mergeCell ref="B143:B147"/>
    <mergeCell ref="C143:C147"/>
    <mergeCell ref="A138:A142"/>
    <mergeCell ref="B138:B142"/>
    <mergeCell ref="C138:C142"/>
    <mergeCell ref="A163:A167"/>
    <mergeCell ref="B163:B167"/>
    <mergeCell ref="C163:C167"/>
    <mergeCell ref="A158:A162"/>
    <mergeCell ref="B158:B162"/>
    <mergeCell ref="C158:C162"/>
    <mergeCell ref="A153:A157"/>
    <mergeCell ref="B153:B157"/>
    <mergeCell ref="C153:C157"/>
    <mergeCell ref="A148:A152"/>
    <mergeCell ref="B148:B152"/>
    <mergeCell ref="A123:A127"/>
    <mergeCell ref="B123:B127"/>
    <mergeCell ref="C123:C127"/>
    <mergeCell ref="A118:A122"/>
    <mergeCell ref="B118:B122"/>
    <mergeCell ref="C118:C122"/>
    <mergeCell ref="A133:A137"/>
    <mergeCell ref="B133:B137"/>
    <mergeCell ref="C133:C137"/>
    <mergeCell ref="A128:A132"/>
    <mergeCell ref="B128:B132"/>
    <mergeCell ref="C128:C132"/>
    <mergeCell ref="A103:A107"/>
    <mergeCell ref="B103:B107"/>
    <mergeCell ref="C103:C107"/>
    <mergeCell ref="A98:A102"/>
    <mergeCell ref="B98:B102"/>
    <mergeCell ref="C98:C102"/>
    <mergeCell ref="A113:A117"/>
    <mergeCell ref="B113:B117"/>
    <mergeCell ref="C113:C117"/>
    <mergeCell ref="A108:A112"/>
    <mergeCell ref="B108:B112"/>
    <mergeCell ref="C108:C112"/>
    <mergeCell ref="A83:A87"/>
    <mergeCell ref="B83:B87"/>
    <mergeCell ref="C83:C87"/>
    <mergeCell ref="A78:A82"/>
    <mergeCell ref="B78:B82"/>
    <mergeCell ref="C78:C82"/>
    <mergeCell ref="A93:A97"/>
    <mergeCell ref="B93:B97"/>
    <mergeCell ref="C93:C97"/>
    <mergeCell ref="A88:A92"/>
    <mergeCell ref="B88:B92"/>
    <mergeCell ref="C88:C92"/>
    <mergeCell ref="A63:A67"/>
    <mergeCell ref="B63:B67"/>
    <mergeCell ref="C63:C67"/>
    <mergeCell ref="A58:A62"/>
    <mergeCell ref="B58:B62"/>
    <mergeCell ref="C58:C62"/>
    <mergeCell ref="A73:A77"/>
    <mergeCell ref="B73:B77"/>
    <mergeCell ref="C73:C77"/>
    <mergeCell ref="A68:A72"/>
    <mergeCell ref="B68:B72"/>
    <mergeCell ref="C68:C72"/>
    <mergeCell ref="A38:A42"/>
    <mergeCell ref="B38:B42"/>
    <mergeCell ref="C38:C42"/>
    <mergeCell ref="A43:A47"/>
    <mergeCell ref="B43:B47"/>
    <mergeCell ref="C43:C47"/>
    <mergeCell ref="A53:A57"/>
    <mergeCell ref="B53:B57"/>
    <mergeCell ref="C53:C57"/>
    <mergeCell ref="A48:A52"/>
    <mergeCell ref="B48:B52"/>
    <mergeCell ref="C48:C5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2024-26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2025-01-20T12:48:40Z</dcterms:modified>
</cp:coreProperties>
</file>